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laf\Documents\3-ŠPORT V OBČINAH-od 25.5.23 dalje\15-RIBNICA NA POHORJU\RIBNICA NP-2025\2-RNP-2025-LPŠ in JR\"/>
    </mc:Choice>
  </mc:AlternateContent>
  <xr:revisionPtr revIDLastSave="0" documentId="13_ncr:1_{91CD1A45-C045-48D2-AC66-876DF26F43E4}" xr6:coauthVersionLast="47" xr6:coauthVersionMax="47" xr10:uidLastSave="{00000000-0000-0000-0000-000000000000}"/>
  <bookViews>
    <workbookView xWindow="12360" yWindow="3030" windowWidth="14340" windowHeight="15360" firstSheet="2" activeTab="3" xr2:uid="{00000000-000D-0000-FFFF-FFFF00000000}"/>
  </bookViews>
  <sheets>
    <sheet name="LPŠ 2022" sheetId="12" r:id="rId1"/>
    <sheet name="LPŠ 2023" sheetId="15" state="hidden" r:id="rId2"/>
    <sheet name="LPŠ 2024" sheetId="14" r:id="rId3"/>
    <sheet name="LPŠ 2025" sheetId="16" r:id="rId4"/>
    <sheet name="merila-2025" sheetId="10" r:id="rId5"/>
  </sheets>
  <definedNames>
    <definedName name="_xlnm.Print_Area" localSheetId="0">'LPŠ 2022'!$A$1:$H$28</definedName>
    <definedName name="_xlnm.Print_Area" localSheetId="1">'LPŠ 2023'!$A$1:$H$28</definedName>
    <definedName name="_xlnm.Print_Area" localSheetId="3">'LPŠ 2025'!$A$1:$H$27</definedName>
    <definedName name="_xlnm.Print_Area" localSheetId="4">'merila-2025'!$A$1:$G$73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" i="16" l="1"/>
  <c r="E13" i="16"/>
  <c r="F11" i="16" s="1"/>
  <c r="E20" i="15"/>
  <c r="G12" i="15" s="1"/>
  <c r="E19" i="15"/>
  <c r="F17" i="15" s="1"/>
  <c r="E13" i="15"/>
  <c r="F7" i="15" s="1"/>
  <c r="F7" i="16" l="1"/>
  <c r="F8" i="16"/>
  <c r="E18" i="16"/>
  <c r="F14" i="16"/>
  <c r="F15" i="16"/>
  <c r="F16" i="16"/>
  <c r="F12" i="16"/>
  <c r="G7" i="15"/>
  <c r="G13" i="15"/>
  <c r="G8" i="15"/>
  <c r="F14" i="15"/>
  <c r="F18" i="15"/>
  <c r="G15" i="15"/>
  <c r="G16" i="15"/>
  <c r="F8" i="15"/>
  <c r="F13" i="15" s="1"/>
  <c r="G17" i="15"/>
  <c r="F11" i="15"/>
  <c r="G14" i="15"/>
  <c r="G18" i="15"/>
  <c r="G11" i="15"/>
  <c r="F12" i="15"/>
  <c r="F16" i="15"/>
  <c r="F15" i="15"/>
  <c r="F13" i="16" l="1"/>
  <c r="G12" i="16"/>
  <c r="G7" i="16"/>
  <c r="G13" i="16"/>
  <c r="G14" i="16"/>
  <c r="G15" i="16"/>
  <c r="G11" i="16"/>
  <c r="G8" i="16"/>
  <c r="G16" i="16"/>
  <c r="F17" i="16"/>
  <c r="F19" i="15"/>
  <c r="G19" i="15"/>
  <c r="G20" i="15" s="1"/>
  <c r="G17" i="16" l="1"/>
  <c r="G18" i="16" s="1"/>
  <c r="E19" i="14"/>
  <c r="F18" i="14" s="1"/>
  <c r="E13" i="14"/>
  <c r="D41" i="10"/>
  <c r="D23" i="10"/>
  <c r="C23" i="10"/>
  <c r="F16" i="14" l="1"/>
  <c r="F14" i="14"/>
  <c r="F15" i="14"/>
  <c r="F17" i="14"/>
  <c r="E20" i="14"/>
  <c r="G14" i="14" s="1"/>
  <c r="F7" i="14"/>
  <c r="F8" i="14"/>
  <c r="F11" i="14"/>
  <c r="F12" i="14"/>
  <c r="E18" i="12"/>
  <c r="F16" i="12" s="1"/>
  <c r="E13" i="12"/>
  <c r="E41" i="10"/>
  <c r="C41" i="10"/>
  <c r="G7" i="14" l="1"/>
  <c r="F19" i="14"/>
  <c r="G13" i="14"/>
  <c r="G12" i="14"/>
  <c r="G18" i="14"/>
  <c r="G8" i="14"/>
  <c r="G16" i="14"/>
  <c r="G15" i="14"/>
  <c r="G11" i="14"/>
  <c r="G17" i="14"/>
  <c r="F13" i="14"/>
  <c r="F7" i="12"/>
  <c r="F8" i="12"/>
  <c r="F11" i="12"/>
  <c r="F15" i="12"/>
  <c r="F12" i="12"/>
  <c r="E19" i="12"/>
  <c r="G8" i="12" s="1"/>
  <c r="F17" i="12"/>
  <c r="F14" i="12"/>
  <c r="G19" i="14" l="1"/>
  <c r="G20" i="14" s="1"/>
  <c r="F13" i="12"/>
  <c r="G12" i="12"/>
  <c r="G11" i="12"/>
  <c r="G14" i="12"/>
  <c r="G15" i="12"/>
  <c r="G7" i="12"/>
  <c r="G17" i="12"/>
  <c r="G16" i="12"/>
  <c r="F18" i="12"/>
  <c r="G13" i="12"/>
  <c r="E40" i="10"/>
  <c r="D40" i="10"/>
  <c r="C40" i="10"/>
  <c r="D22" i="10"/>
  <c r="C22" i="10"/>
  <c r="G18" i="12" l="1"/>
  <c r="G19" i="12" s="1"/>
</calcChain>
</file>

<file path=xl/sharedStrings.xml><?xml version="1.0" encoding="utf-8"?>
<sst xmlns="http://schemas.openxmlformats.org/spreadsheetml/2006/main" count="252" uniqueCount="127">
  <si>
    <t>RE</t>
  </si>
  <si>
    <t>ŠSTA</t>
  </si>
  <si>
    <t>ŠPORTNI PROGRAMI IN PODROČJA</t>
  </si>
  <si>
    <t>p. p.</t>
  </si>
  <si>
    <t>sredstva</t>
  </si>
  <si>
    <t>v %</t>
  </si>
  <si>
    <t>delovanje športnih društev</t>
  </si>
  <si>
    <t xml:space="preserve">ŠPORTNA DVORANA: materialni stroški in tekoče vzdrževanje </t>
  </si>
  <si>
    <t xml:space="preserve">SKUPAJ PODROČJE ŠPORTA </t>
  </si>
  <si>
    <t xml:space="preserve">celoletni netekmovalni programi </t>
  </si>
  <si>
    <t xml:space="preserve">celoletni športnorekreativni programi </t>
  </si>
  <si>
    <t>PRIR</t>
  </si>
  <si>
    <t>OZNAKE:</t>
  </si>
  <si>
    <t>ŠSTA: šport starejših (rekreativni programi starejših)</t>
  </si>
  <si>
    <t xml:space="preserve">lokalno pomembne športne prireditve </t>
  </si>
  <si>
    <t>1. ŠPORTNI PROGRAMI</t>
  </si>
  <si>
    <t>PREGLEDNICA ŠT. 1</t>
  </si>
  <si>
    <t>PREGLEDNICA ŠT. 2</t>
  </si>
  <si>
    <t>število ur vadbe/tedensko</t>
  </si>
  <si>
    <t>število tednov</t>
  </si>
  <si>
    <t>TOČKE/STROKOVNI KADER/SKUPINA</t>
  </si>
  <si>
    <t>PREGLEDNICA ŠT. 3</t>
  </si>
  <si>
    <t>PREGLEDNICA ŠT. 4</t>
  </si>
  <si>
    <t>RE: celoletni športni programi</t>
  </si>
  <si>
    <t>ŠSTA: celoletni športni programi</t>
  </si>
  <si>
    <t xml:space="preserve"> </t>
  </si>
  <si>
    <t>2. ŠPORTNI OBJEKTI</t>
  </si>
  <si>
    <t>3. RAZVOJNE DEJAVNOSTI</t>
  </si>
  <si>
    <t>4. ORGANIZIRANOST V ŠPORTU</t>
  </si>
  <si>
    <t>ORGANIZIRANOST V ŠPORTU:</t>
  </si>
  <si>
    <t>ORGANIZIRANOST V ŠPORTU</t>
  </si>
  <si>
    <t>DELOVANJE ŠPORTNIH DRUŠTEV</t>
  </si>
  <si>
    <t>točke/leto ali točke/član</t>
  </si>
  <si>
    <t>5. ŠPORTNE PRIREDITVE</t>
  </si>
  <si>
    <t xml:space="preserve">ŠPORTNE PRIREDITVE </t>
  </si>
  <si>
    <t>športne prireditve lokalnega, občinskega in državnega pomena</t>
  </si>
  <si>
    <t>materialni stroški/prireditev</t>
  </si>
  <si>
    <t>lokalna prireditev/število udeležencev</t>
  </si>
  <si>
    <t xml:space="preserve">do 50 </t>
  </si>
  <si>
    <t xml:space="preserve">51 - 100 </t>
  </si>
  <si>
    <t xml:space="preserve">nad 101 </t>
  </si>
  <si>
    <t>občinska prireditev/število udeležencev</t>
  </si>
  <si>
    <t>državna prireditev/število udeležencev</t>
  </si>
  <si>
    <t>PREGLEDNICA A</t>
  </si>
  <si>
    <t>velikost skupine/število vključenih</t>
  </si>
  <si>
    <t>ŠV-PRO</t>
  </si>
  <si>
    <t>ŠV-PRO: celoletni prostočasni programi</t>
  </si>
  <si>
    <t>udeležba v medobčinskih rekreacijskih ligah</t>
  </si>
  <si>
    <t>OBČINA RIBNICA NA POHORJU</t>
  </si>
  <si>
    <t>športni objekti: tekoče vzdrževanje</t>
  </si>
  <si>
    <t>športni objekti: voda in komunalne storitve</t>
  </si>
  <si>
    <t>ŠV-PRO: športna vzgoja otrok in mladine prostočasno</t>
  </si>
  <si>
    <t>RE: športna rekreacija (rekreativni programi odraslih)</t>
  </si>
  <si>
    <t>igrišče Hudi kot: vzdrževanje</t>
  </si>
  <si>
    <t>PRIR: druge lokalno pomembne športne prireditve</t>
  </si>
  <si>
    <t>OPTIMALNO ŠTEVILO VKLJUČENIH</t>
  </si>
  <si>
    <t>TOČKE/MATERIALNI STROŠKI/SKUPINA</t>
  </si>
  <si>
    <t>strokovni kader in matrialni stroški/skupina</t>
  </si>
  <si>
    <t>ORG</t>
  </si>
  <si>
    <t>ORG: delovanje športnih društev</t>
  </si>
  <si>
    <t>SREDSTVA LPŠ  ZA JAVNI RAZPIS</t>
  </si>
  <si>
    <t>SREDSTVA LPŠ ZA ŠPORTNE OBJEKTE</t>
  </si>
  <si>
    <t>v % abs.</t>
  </si>
  <si>
    <t>TABELA: PREDLOG LPŠ 2022</t>
  </si>
  <si>
    <t xml:space="preserve">ŠSTA </t>
  </si>
  <si>
    <t xml:space="preserve">RE               </t>
  </si>
  <si>
    <t>strokovni kader in materilani stoški/skupina</t>
  </si>
  <si>
    <t>MERILA ZA VREDNOTENJE: KŠ</t>
  </si>
  <si>
    <t>MERILA ZA VREDNOTENJE: RE IN ŠSTA</t>
  </si>
  <si>
    <t>PROGRAMI RE, ŠSTA</t>
  </si>
  <si>
    <t>RE tekmovalno</t>
  </si>
  <si>
    <t>MERILA ZA VREDNOTENJE: ORGANIZIRANOST</t>
  </si>
  <si>
    <t xml:space="preserve">TOČKE/MATERIALNI STROŠKI/DRUŠTVO </t>
  </si>
  <si>
    <t xml:space="preserve">TRADICIJA </t>
  </si>
  <si>
    <t xml:space="preserve">ČLANSTVO </t>
  </si>
  <si>
    <t>SPLOŠNA PREGLEDNICA</t>
  </si>
  <si>
    <t>MERILA ZA VREDNOTENJE: ŠPORTNE PRIRREDITVE</t>
  </si>
  <si>
    <t>TOČKE/MATERIALNI STROŠKI/PRIREDITEV</t>
  </si>
  <si>
    <t>OBJEKTI</t>
  </si>
  <si>
    <t>kolesarski park: študija o izvedljivosti projekta</t>
  </si>
  <si>
    <t>PREDLOG</t>
  </si>
  <si>
    <t>smučarska tekaška proga Ribniška koča: rekonstrukcija</t>
  </si>
  <si>
    <t>SREDSTVA LPŠ ZA JAVNI RAZPIS</t>
  </si>
  <si>
    <t xml:space="preserve">SREDSTVA ZA JR: NESREMENJENA! </t>
  </si>
  <si>
    <t>Glede na rezultate JR 2022 in realizacijo programov (dejansko in finančno) je predlagano, da tudi razporeditev sredstev JR po programih in področjih v 2023 ostanejo NESPREMENJENA!</t>
  </si>
  <si>
    <t>V 2023 SE NE SOFINANCIRA (NI PREDMET LPŠ)</t>
  </si>
  <si>
    <t>POGOJI IN MERILA ZA SOFINANCIRANJE LPŠ V OBČINI RNP 2023 OSTAJAJO NESPREMENJENA!</t>
  </si>
  <si>
    <t>POOSTREN JE/BO SAMO NADZOR NAD STROKOVNOSTJO KADRA (samo tisti z ODLOČBO MIZŠ)!</t>
  </si>
  <si>
    <t xml:space="preserve">CELOLETNI PROSTOČASNI PROGRAMI              </t>
  </si>
  <si>
    <t xml:space="preserve">CELOLETNI NETEKMOVALNI PROGRAMI              </t>
  </si>
  <si>
    <r>
      <rPr>
        <u/>
        <sz val="10.5"/>
        <rFont val="Calibri"/>
        <family val="2"/>
        <charset val="238"/>
        <scheme val="minor"/>
      </rPr>
      <t>MERILO ZA VREDNOTENJE</t>
    </r>
    <r>
      <rPr>
        <sz val="10.5"/>
        <rFont val="Calibri"/>
        <family val="2"/>
        <charset val="238"/>
        <scheme val="minor"/>
      </rPr>
      <t>:</t>
    </r>
  </si>
  <si>
    <r>
      <rPr>
        <u/>
        <sz val="10.5"/>
        <rFont val="Calibri"/>
        <family val="2"/>
        <charset val="238"/>
        <scheme val="minor"/>
      </rPr>
      <t>ŠPORTNI PROGRAM</t>
    </r>
    <r>
      <rPr>
        <sz val="10.5"/>
        <rFont val="Calibri"/>
        <family val="2"/>
        <charset val="238"/>
        <scheme val="minor"/>
      </rPr>
      <t>:</t>
    </r>
  </si>
  <si>
    <t>TABELA: PREDLOG LPŠ 2024</t>
  </si>
  <si>
    <t>projekt "Gibanje za sončne dni"</t>
  </si>
  <si>
    <t>Razporeditev sredstev JR po programih in področjih v 2024 ostane NESPREMENJENA!</t>
  </si>
  <si>
    <t>TABELA: PREDLOG LPŠ 2023</t>
  </si>
  <si>
    <t>SKUPAJ je sredstev za šport v 2023 VEČ; nova postavka med OBJEKTI je VPRAŠLJIVA (negativno mnenje ZVD)</t>
  </si>
  <si>
    <t xml:space="preserve">SREDSTVA ZA JR: NESPREMENJENA! </t>
  </si>
  <si>
    <t>OPOMBE:</t>
  </si>
  <si>
    <t>PREDLOG LPŠ 2024 JE DEJANSKO PRIPRAVILA OBČINSKA UPRAVA (enako kot 2023)</t>
  </si>
  <si>
    <t>POGOJI IN MERILA ZA SOFINANCIRANJE LPŠ V OBČINI RNP 2024 OSTAJAJO PRAKTIČNO NESPREMENJENA!</t>
  </si>
  <si>
    <r>
      <t xml:space="preserve">a) </t>
    </r>
    <r>
      <rPr>
        <u/>
        <sz val="10.5"/>
        <color rgb="FF0070C0"/>
        <rFont val="Calibri"/>
        <family val="2"/>
        <charset val="238"/>
        <scheme val="minor"/>
      </rPr>
      <t>uporaba športnih objektov in površin v lasti Občine</t>
    </r>
    <r>
      <rPr>
        <sz val="10.5"/>
        <color rgb="FF0070C0"/>
        <rFont val="Calibri"/>
        <family val="2"/>
        <charset val="238"/>
        <scheme val="minor"/>
      </rPr>
      <t>. Ne gre za brezplačno uporabo, pač pa za znižano ceno!</t>
    </r>
  </si>
  <si>
    <t>PREDLAGANE SPREMEMBE MERIL MORA (pred začetkom postopka JR) POTRDITI KOMISIJA ZA IZVEDBO JR!</t>
  </si>
  <si>
    <r>
      <t xml:space="preserve">MS/LETO in/ali ČLAN in/ali </t>
    </r>
    <r>
      <rPr>
        <sz val="10.5"/>
        <color rgb="FF0070C0"/>
        <rFont val="Calibri"/>
        <family val="2"/>
        <charset val="238"/>
        <scheme val="minor"/>
      </rPr>
      <t>VADEČI</t>
    </r>
  </si>
  <si>
    <t>SKUPINE</t>
  </si>
  <si>
    <t>Predlagana sprememba se nanaša na:</t>
  </si>
  <si>
    <t>VEČ SREDSTEV ZA PODROČJE ŠPORTA V 2024 (predvsem športni objekti - tekoče vzdrževanje)</t>
  </si>
  <si>
    <t>predlog dopolnitve LPŠ ni bil upoštevan (med letom se pojavila pobuda po sofinanciranju uporabe javnih športnih objektov, ki jih občina zaračunava uporabnikom; tudi izvajalcem LPŠ).</t>
  </si>
  <si>
    <t>TABELA: PREDLOG LPŠ 2025</t>
  </si>
  <si>
    <t>POGOJI IN MERILA ZA SOFINANCIRANJE LPŠ V OBČINI RNP 2025 OSTAJAJO PRAKTIČNO NESPREMENJENA!</t>
  </si>
  <si>
    <t>PRO</t>
  </si>
  <si>
    <t>igrišče Hudi kot: večnamenski prostor</t>
  </si>
  <si>
    <t>ZA PODROČJE ŠPORTA JE V 2025 PREDVIDENIH MANJ SREDSTEV:  43.500,00 € (2024: 53.820,81 €)</t>
  </si>
  <si>
    <t>(manj sredstev je namenjenih vzdrževanju objektov: ni sredstev za Kolesarski park in Gibanje za sončne dni)</t>
  </si>
  <si>
    <t>(razporeditev sredstev JR po programih in področjih v 2025 ostane nespremenjena; ni bilo prerazporeditev)</t>
  </si>
  <si>
    <t>PROGRAMI PRO, RE, ŠST</t>
  </si>
  <si>
    <t xml:space="preserve">PRO             </t>
  </si>
  <si>
    <t>MERILA ZA VREDNOTENJE: VIZ</t>
  </si>
  <si>
    <t>MERILA ZA VREDNOTENJE: PRO</t>
  </si>
  <si>
    <t>PRO: do 6 let</t>
  </si>
  <si>
    <t>PRO: 7 do 19</t>
  </si>
  <si>
    <t>MERILA ZA VREDNOTENJE: PRI</t>
  </si>
  <si>
    <t>MERILA ZA VREDNOTENJE: USM</t>
  </si>
  <si>
    <t>delovanje športnih društev na lokalni ravni</t>
  </si>
  <si>
    <t>RNP: MERILA ZA VREDNOTENJE ŠPORTNIH PROGRAMOV IN PODROČIJ 2025</t>
  </si>
  <si>
    <t>V 2025 SE NE SOFINANCIRA (NI PREDMET LPŠ)</t>
  </si>
  <si>
    <t>športni objekti: tekoče vzdrževanje in obnove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</si>
</sst>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"/>
  </numFmts>
  <fonts count="28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3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sz val="10"/>
      <color rgb="FFC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0.5"/>
      <color rgb="FFFF0000"/>
      <name val="Calibri"/>
      <family val="2"/>
      <charset val="238"/>
      <scheme val="minor"/>
    </font>
    <font>
      <sz val="10.5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u/>
      <sz val="10.5"/>
      <name val="Calibri"/>
      <family val="2"/>
      <charset val="238"/>
      <scheme val="minor"/>
    </font>
    <font>
      <sz val="10.5"/>
      <color rgb="FF0070C0"/>
      <name val="Calibri"/>
      <family val="2"/>
      <charset val="238"/>
      <scheme val="minor"/>
    </font>
    <font>
      <u/>
      <sz val="10.5"/>
      <color rgb="FF0070C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0FFF0"/>
        <bgColor indexed="64"/>
      </patternFill>
    </fill>
    <fill>
      <patternFill patternType="solid">
        <fgColor rgb="FFF0FAFF"/>
        <bgColor indexed="64"/>
      </patternFill>
    </fill>
    <fill>
      <patternFill patternType="solid">
        <fgColor rgb="FFFFFFF5"/>
        <bgColor indexed="64"/>
      </patternFill>
    </fill>
    <fill>
      <patternFill patternType="solid">
        <fgColor rgb="FFF5FA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E6FA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dotted">
        <color auto="1"/>
      </bottom>
      <diagonal/>
    </border>
    <border>
      <left/>
      <right/>
      <top/>
      <bottom style="dotted">
        <color auto="1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6" fillId="0" borderId="0"/>
  </cellStyleXfs>
  <cellXfs count="11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0" fillId="0" borderId="0" xfId="0" applyFont="1" applyAlignment="1">
      <alignment horizontal="left" vertical="center"/>
    </xf>
    <xf numFmtId="164" fontId="5" fillId="0" borderId="1" xfId="0" applyNumberFormat="1" applyFont="1" applyBorder="1" applyAlignment="1">
      <alignment horizontal="right" vertical="center" wrapText="1"/>
    </xf>
    <xf numFmtId="0" fontId="1" fillId="0" borderId="0" xfId="1" applyFont="1" applyAlignment="1">
      <alignment vertical="center"/>
    </xf>
    <xf numFmtId="0" fontId="15" fillId="0" borderId="0" xfId="1" applyFont="1" applyAlignment="1">
      <alignment horizontal="center" vertical="center"/>
    </xf>
    <xf numFmtId="3" fontId="2" fillId="0" borderId="0" xfId="1" applyNumberFormat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7" fillId="0" borderId="0" xfId="1" applyFont="1" applyAlignment="1">
      <alignment vertical="center"/>
    </xf>
    <xf numFmtId="0" fontId="1" fillId="0" borderId="0" xfId="1" applyFont="1" applyAlignment="1">
      <alignment horizontal="left" vertical="center" wrapText="1"/>
    </xf>
    <xf numFmtId="3" fontId="5" fillId="0" borderId="1" xfId="1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0" fontId="2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5" fillId="0" borderId="1" xfId="0" applyNumberFormat="1" applyFont="1" applyBorder="1" applyAlignment="1">
      <alignment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0" borderId="0" xfId="0" applyFont="1"/>
    <xf numFmtId="0" fontId="1" fillId="0" borderId="3" xfId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right" vertical="center"/>
    </xf>
    <xf numFmtId="0" fontId="19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2" xfId="0" applyFont="1" applyBorder="1" applyAlignment="1">
      <alignment horizontal="left" vertical="center" wrapText="1"/>
    </xf>
    <xf numFmtId="0" fontId="22" fillId="0" borderId="2" xfId="0" applyFont="1" applyBorder="1" applyAlignment="1">
      <alignment vertical="center"/>
    </xf>
    <xf numFmtId="0" fontId="22" fillId="0" borderId="5" xfId="0" applyFont="1" applyBorder="1" applyAlignment="1" applyProtection="1">
      <alignment vertical="center" wrapText="1"/>
      <protection locked="0"/>
    </xf>
    <xf numFmtId="0" fontId="22" fillId="0" borderId="6" xfId="0" applyFont="1" applyBorder="1" applyAlignment="1" applyProtection="1">
      <alignment vertical="center" wrapText="1"/>
      <protection locked="0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10" fontId="22" fillId="0" borderId="1" xfId="0" applyNumberFormat="1" applyFont="1" applyBorder="1" applyAlignment="1">
      <alignment horizontal="center" vertical="center" wrapText="1"/>
    </xf>
    <xf numFmtId="10" fontId="22" fillId="0" borderId="1" xfId="0" applyNumberFormat="1" applyFont="1" applyBorder="1" applyAlignment="1">
      <alignment horizontal="center" vertical="center"/>
    </xf>
    <xf numFmtId="10" fontId="22" fillId="0" borderId="2" xfId="0" applyNumberFormat="1" applyFont="1" applyBorder="1" applyAlignment="1">
      <alignment horizontal="center" vertical="center"/>
    </xf>
    <xf numFmtId="0" fontId="5" fillId="4" borderId="1" xfId="1" applyFont="1" applyFill="1" applyBorder="1" applyAlignment="1">
      <alignment horizontal="center" vertical="center"/>
    </xf>
    <xf numFmtId="0" fontId="24" fillId="0" borderId="14" xfId="1" applyFont="1" applyBorder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22" fillId="2" borderId="1" xfId="1" applyFont="1" applyFill="1" applyBorder="1" applyAlignment="1">
      <alignment horizontal="center" vertical="center" wrapText="1"/>
    </xf>
    <xf numFmtId="0" fontId="22" fillId="3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22" fillId="7" borderId="1" xfId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164" fontId="12" fillId="4" borderId="1" xfId="0" applyNumberFormat="1" applyFont="1" applyFill="1" applyBorder="1" applyAlignment="1">
      <alignment horizontal="right" vertical="center"/>
    </xf>
    <xf numFmtId="10" fontId="22" fillId="4" borderId="1" xfId="0" applyNumberFormat="1" applyFont="1" applyFill="1" applyBorder="1" applyAlignment="1">
      <alignment horizontal="center" vertical="center"/>
    </xf>
    <xf numFmtId="164" fontId="13" fillId="0" borderId="1" xfId="0" applyNumberFormat="1" applyFont="1" applyBorder="1" applyAlignment="1">
      <alignment horizontal="right" vertical="center"/>
    </xf>
    <xf numFmtId="10" fontId="22" fillId="0" borderId="8" xfId="0" applyNumberFormat="1" applyFont="1" applyBorder="1" applyAlignment="1">
      <alignment horizontal="center" vertical="center"/>
    </xf>
    <xf numFmtId="0" fontId="14" fillId="5" borderId="1" xfId="0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0" fontId="14" fillId="7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22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22" fillId="0" borderId="7" xfId="0" applyFont="1" applyBorder="1" applyAlignment="1">
      <alignment horizontal="center" vertical="center"/>
    </xf>
    <xf numFmtId="0" fontId="2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4" fontId="5" fillId="0" borderId="2" xfId="0" applyNumberFormat="1" applyFont="1" applyBorder="1" applyAlignment="1">
      <alignment horizontal="right" vertical="center" wrapText="1"/>
    </xf>
    <xf numFmtId="164" fontId="5" fillId="0" borderId="7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right" vertical="center" wrapText="1"/>
    </xf>
    <xf numFmtId="10" fontId="22" fillId="0" borderId="2" xfId="0" applyNumberFormat="1" applyFont="1" applyBorder="1" applyAlignment="1">
      <alignment horizontal="center" vertical="center" wrapText="1"/>
    </xf>
    <xf numFmtId="10" fontId="22" fillId="0" borderId="7" xfId="0" applyNumberFormat="1" applyFont="1" applyBorder="1" applyAlignment="1">
      <alignment horizontal="center" vertical="center" wrapText="1"/>
    </xf>
    <xf numFmtId="10" fontId="22" fillId="0" borderId="3" xfId="0" applyNumberFormat="1" applyFont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26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 wrapText="1"/>
    </xf>
    <xf numFmtId="0" fontId="24" fillId="0" borderId="0" xfId="1" applyFont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22" fillId="0" borderId="11" xfId="1" applyFont="1" applyBorder="1" applyAlignment="1">
      <alignment horizontal="left" vertical="center"/>
    </xf>
    <xf numFmtId="0" fontId="22" fillId="0" borderId="13" xfId="1" applyFont="1" applyBorder="1" applyAlignment="1">
      <alignment horizontal="left" vertical="center"/>
    </xf>
    <xf numFmtId="0" fontId="22" fillId="0" borderId="11" xfId="1" applyFont="1" applyBorder="1" applyAlignment="1">
      <alignment horizontal="right" vertical="center"/>
    </xf>
    <xf numFmtId="0" fontId="22" fillId="0" borderId="12" xfId="1" applyFont="1" applyBorder="1" applyAlignment="1">
      <alignment horizontal="right" vertical="center"/>
    </xf>
    <xf numFmtId="0" fontId="22" fillId="0" borderId="13" xfId="1" applyFont="1" applyBorder="1" applyAlignment="1">
      <alignment horizontal="right" vertical="center"/>
    </xf>
    <xf numFmtId="0" fontId="24" fillId="0" borderId="14" xfId="1" applyFont="1" applyBorder="1" applyAlignment="1">
      <alignment horizontal="center" vertical="center"/>
    </xf>
    <xf numFmtId="0" fontId="23" fillId="0" borderId="0" xfId="1" applyFont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10" xfId="1" applyFont="1" applyFill="1" applyBorder="1" applyAlignment="1">
      <alignment horizontal="center" vertical="center"/>
    </xf>
    <xf numFmtId="0" fontId="11" fillId="2" borderId="9" xfId="1" applyFont="1" applyFill="1" applyBorder="1" applyAlignment="1">
      <alignment horizontal="center" vertical="center"/>
    </xf>
    <xf numFmtId="0" fontId="11" fillId="2" borderId="10" xfId="1" applyFont="1" applyFill="1" applyBorder="1" applyAlignment="1">
      <alignment horizontal="center" vertical="center"/>
    </xf>
    <xf numFmtId="0" fontId="11" fillId="5" borderId="9" xfId="1" applyFont="1" applyFill="1" applyBorder="1" applyAlignment="1">
      <alignment horizontal="center" vertical="center"/>
    </xf>
    <xf numFmtId="0" fontId="11" fillId="5" borderId="10" xfId="1" applyFont="1" applyFill="1" applyBorder="1" applyAlignment="1">
      <alignment horizontal="center" vertical="center"/>
    </xf>
    <xf numFmtId="0" fontId="18" fillId="0" borderId="0" xfId="1" applyFont="1" applyAlignment="1">
      <alignment horizontal="center" vertical="center"/>
    </xf>
    <xf numFmtId="0" fontId="5" fillId="2" borderId="5" xfId="1" applyFont="1" applyFill="1" applyBorder="1" applyAlignment="1">
      <alignment horizontal="center" vertical="center" wrapText="1"/>
    </xf>
    <xf numFmtId="0" fontId="5" fillId="2" borderId="6" xfId="1" applyFont="1" applyFill="1" applyBorder="1" applyAlignment="1">
      <alignment horizontal="center" vertical="center" wrapText="1"/>
    </xf>
    <xf numFmtId="0" fontId="5" fillId="2" borderId="4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center" vertical="center" wrapText="1"/>
    </xf>
    <xf numFmtId="0" fontId="11" fillId="6" borderId="9" xfId="1" applyFont="1" applyFill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/>
    </xf>
    <xf numFmtId="0" fontId="5" fillId="7" borderId="5" xfId="1" applyFont="1" applyFill="1" applyBorder="1" applyAlignment="1">
      <alignment horizontal="center" vertical="center" wrapText="1"/>
    </xf>
    <xf numFmtId="0" fontId="5" fillId="7" borderId="6" xfId="1" applyFont="1" applyFill="1" applyBorder="1" applyAlignment="1">
      <alignment horizontal="center" vertical="center" wrapText="1"/>
    </xf>
    <xf numFmtId="0" fontId="5" fillId="7" borderId="4" xfId="1" applyFont="1" applyFill="1" applyBorder="1" applyAlignment="1">
      <alignment horizontal="center" vertical="center" wrapText="1"/>
    </xf>
    <xf numFmtId="0" fontId="11" fillId="3" borderId="9" xfId="1" applyFont="1" applyFill="1" applyBorder="1" applyAlignment="1">
      <alignment horizontal="center" vertical="center"/>
    </xf>
    <xf numFmtId="0" fontId="11" fillId="3" borderId="10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 vertical="center" wrapText="1"/>
    </xf>
    <xf numFmtId="0" fontId="2" fillId="3" borderId="6" xfId="1" applyFont="1" applyFill="1" applyBorder="1" applyAlignment="1">
      <alignment horizontal="center" vertical="center" wrapText="1"/>
    </xf>
    <xf numFmtId="0" fontId="2" fillId="3" borderId="4" xfId="1" applyFont="1" applyFill="1" applyBorder="1" applyAlignment="1">
      <alignment horizontal="center" vertical="center" wrapText="1"/>
    </xf>
    <xf numFmtId="0" fontId="11" fillId="7" borderId="9" xfId="1" applyFont="1" applyFill="1" applyBorder="1" applyAlignment="1">
      <alignment horizontal="center" vertical="center"/>
    </xf>
    <xf numFmtId="0" fontId="11" fillId="7" borderId="10" xfId="1" applyFont="1" applyFill="1" applyBorder="1" applyAlignment="1">
      <alignment horizontal="center" vertical="center"/>
    </xf>
  </cellXfs>
  <cellStyles count="7">
    <cellStyle name="Navadno" xfId="0" builtinId="0"/>
    <cellStyle name="Navadno 2" xfId="2" xr:uid="{00000000-0005-0000-0000-000001000000}"/>
    <cellStyle name="Navadno 2 2" xfId="3" xr:uid="{00000000-0005-0000-0000-000002000000}"/>
    <cellStyle name="Navadno 3" xfId="4" xr:uid="{00000000-0005-0000-0000-000003000000}"/>
    <cellStyle name="Navadno 7" xfId="6" xr:uid="{00000000-0005-0000-0000-000004000000}"/>
    <cellStyle name="Normal 2" xfId="1" xr:uid="{00000000-0005-0000-0000-000005000000}"/>
    <cellStyle name="Normal 3" xfId="5" xr:uid="{00000000-0005-0000-0000-000006000000}"/>
  </cellStyles>
  <dxfs count="0"/>
  <tableStyles count="0" defaultTableStyle="TableStyleMedium2" defaultPivotStyle="PivotStyleLight16"/>
  <colors>
    <mruColors>
      <color rgb="FFE6FAFF"/>
      <color rgb="FFF0FAFF"/>
      <color rgb="FFF5FAFF"/>
      <color rgb="FFFFFFF5"/>
      <color rgb="FFF0FFF0"/>
      <color rgb="FFDCEBFA"/>
      <color rgb="FFE6F0FA"/>
      <color rgb="FFF0FFD7"/>
      <color rgb="FFD2FFAF"/>
      <color rgb="FFA5D7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224749</xdr:colOff>
      <xdr:row>2</xdr:row>
      <xdr:rowOff>30431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38A69342-9BBD-4689-A9B2-50A9B3AE41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"/>
          <a:ext cx="339048" cy="41142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224749</xdr:colOff>
      <xdr:row>2</xdr:row>
      <xdr:rowOff>1856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5390F61D-7DE8-4EEC-8D12-8F5005EA22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"/>
          <a:ext cx="339048" cy="411429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224749</xdr:colOff>
      <xdr:row>2</xdr:row>
      <xdr:rowOff>30431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9BBAB60E-549D-4D0B-AB3D-E93B94E20DB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"/>
          <a:ext cx="339048" cy="41142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224749</xdr:colOff>
      <xdr:row>2</xdr:row>
      <xdr:rowOff>30431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2D38C3E6-19BC-480B-9327-B0236344D9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"/>
          <a:ext cx="339048" cy="44000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</xdr:rowOff>
    </xdr:from>
    <xdr:to>
      <xdr:col>1</xdr:col>
      <xdr:colOff>158074</xdr:colOff>
      <xdr:row>1</xdr:row>
      <xdr:rowOff>220931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D001E12A-6614-4C5A-9285-90F6CB8207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2"/>
          <a:ext cx="339048" cy="4114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D8202-1E0A-4EF8-96BD-CCAD87CD1908}">
  <sheetPr>
    <tabColor theme="8" tint="0.59999389629810485"/>
  </sheetPr>
  <dimension ref="B2:G29"/>
  <sheetViews>
    <sheetView view="pageBreakPreview" zoomScaleNormal="100" zoomScaleSheetLayoutView="100" workbookViewId="0">
      <selection activeCell="E14" sqref="E14:E17"/>
    </sheetView>
  </sheetViews>
  <sheetFormatPr defaultColWidth="9.140625" defaultRowHeight="15" x14ac:dyDescent="0.25"/>
  <cols>
    <col min="1" max="1" width="1.7109375" style="1" customWidth="1"/>
    <col min="2" max="2" width="8.7109375" style="1" customWidth="1"/>
    <col min="3" max="3" width="45.7109375" style="1" customWidth="1"/>
    <col min="4" max="4" width="8.7109375" style="1" customWidth="1"/>
    <col min="5" max="5" width="16.7109375" style="1" customWidth="1"/>
    <col min="6" max="7" width="8.7109375" style="1" customWidth="1"/>
    <col min="8" max="13" width="1.7109375" style="1" customWidth="1"/>
    <col min="14" max="16384" width="9.140625" style="1"/>
  </cols>
  <sheetData>
    <row r="2" spans="2:7" ht="15" customHeight="1" x14ac:dyDescent="0.25">
      <c r="C2" s="4" t="s">
        <v>48</v>
      </c>
      <c r="D2" s="2"/>
    </row>
    <row r="3" spans="2:7" ht="18.75" x14ac:dyDescent="0.25">
      <c r="C3" s="4" t="s">
        <v>63</v>
      </c>
      <c r="D3" s="3"/>
    </row>
    <row r="4" spans="2:7" ht="9.9499999999999993" customHeight="1" x14ac:dyDescent="0.25"/>
    <row r="5" spans="2:7" ht="15.75" x14ac:dyDescent="0.25">
      <c r="B5" s="57" t="s">
        <v>2</v>
      </c>
      <c r="C5" s="57"/>
      <c r="D5" s="58" t="s">
        <v>3</v>
      </c>
      <c r="E5" s="59">
        <v>2022</v>
      </c>
      <c r="F5" s="59"/>
      <c r="G5" s="59"/>
    </row>
    <row r="6" spans="2:7" ht="15.75" x14ac:dyDescent="0.25">
      <c r="B6" s="57"/>
      <c r="C6" s="57"/>
      <c r="D6" s="58"/>
      <c r="E6" s="46" t="s">
        <v>4</v>
      </c>
      <c r="F6" s="47" t="s">
        <v>5</v>
      </c>
      <c r="G6" s="47" t="s">
        <v>62</v>
      </c>
    </row>
    <row r="7" spans="2:7" ht="15.75" x14ac:dyDescent="0.25">
      <c r="B7" s="45" t="s">
        <v>45</v>
      </c>
      <c r="C7" s="26" t="s">
        <v>9</v>
      </c>
      <c r="D7" s="60">
        <v>180516</v>
      </c>
      <c r="E7" s="17">
        <v>400</v>
      </c>
      <c r="F7" s="33">
        <f>E7/E13</f>
        <v>4.2105263157894736E-2</v>
      </c>
      <c r="G7" s="33">
        <f>E7/E19</f>
        <v>2.1220159151193633E-2</v>
      </c>
    </row>
    <row r="8" spans="2:7" ht="15" customHeight="1" x14ac:dyDescent="0.25">
      <c r="B8" s="45" t="s">
        <v>0</v>
      </c>
      <c r="C8" s="27" t="s">
        <v>47</v>
      </c>
      <c r="D8" s="60"/>
      <c r="E8" s="63">
        <v>4500</v>
      </c>
      <c r="F8" s="66">
        <f>E8/E13</f>
        <v>0.47368421052631576</v>
      </c>
      <c r="G8" s="66">
        <f>E8/E19</f>
        <v>0.23872679045092837</v>
      </c>
    </row>
    <row r="9" spans="2:7" ht="15" customHeight="1" x14ac:dyDescent="0.25">
      <c r="B9" s="45" t="s">
        <v>0</v>
      </c>
      <c r="C9" s="27" t="s">
        <v>10</v>
      </c>
      <c r="D9" s="60"/>
      <c r="E9" s="64"/>
      <c r="F9" s="67"/>
      <c r="G9" s="67"/>
    </row>
    <row r="10" spans="2:7" ht="15" customHeight="1" x14ac:dyDescent="0.25">
      <c r="B10" s="45" t="s">
        <v>1</v>
      </c>
      <c r="C10" s="27" t="s">
        <v>10</v>
      </c>
      <c r="D10" s="60"/>
      <c r="E10" s="65"/>
      <c r="F10" s="68"/>
      <c r="G10" s="68"/>
    </row>
    <row r="11" spans="2:7" ht="15.75" x14ac:dyDescent="0.25">
      <c r="B11" s="53" t="s">
        <v>58</v>
      </c>
      <c r="C11" s="28" t="s">
        <v>6</v>
      </c>
      <c r="D11" s="60"/>
      <c r="E11" s="5">
        <v>2500</v>
      </c>
      <c r="F11" s="33">
        <f>E11/E13</f>
        <v>0.26315789473684209</v>
      </c>
      <c r="G11" s="33">
        <f>E11/E19</f>
        <v>0.13262599469496023</v>
      </c>
    </row>
    <row r="12" spans="2:7" ht="15.75" x14ac:dyDescent="0.25">
      <c r="B12" s="54" t="s">
        <v>11</v>
      </c>
      <c r="C12" s="28" t="s">
        <v>14</v>
      </c>
      <c r="D12" s="60"/>
      <c r="E12" s="5">
        <v>2100</v>
      </c>
      <c r="F12" s="33">
        <f>E12/E13</f>
        <v>0.22105263157894736</v>
      </c>
      <c r="G12" s="33">
        <f>E12/E19</f>
        <v>0.11140583554376658</v>
      </c>
    </row>
    <row r="13" spans="2:7" ht="17.25" x14ac:dyDescent="0.25">
      <c r="B13" s="69" t="s">
        <v>60</v>
      </c>
      <c r="C13" s="70"/>
      <c r="D13" s="71"/>
      <c r="E13" s="48">
        <f>SUM(E7:E12)</f>
        <v>9500</v>
      </c>
      <c r="F13" s="49">
        <f>SUM(F7:F12)</f>
        <v>1</v>
      </c>
      <c r="G13" s="49">
        <f>E13/E19</f>
        <v>0.50397877984084882</v>
      </c>
    </row>
    <row r="14" spans="2:7" ht="15.75" x14ac:dyDescent="0.25">
      <c r="B14" s="52" t="s">
        <v>78</v>
      </c>
      <c r="C14" s="29" t="s">
        <v>53</v>
      </c>
      <c r="D14" s="31">
        <v>180511</v>
      </c>
      <c r="E14" s="14">
        <v>1000</v>
      </c>
      <c r="F14" s="34">
        <f>E14/E18</f>
        <v>0.10695187165775401</v>
      </c>
      <c r="G14" s="34">
        <f>E14/E19</f>
        <v>5.3050397877984087E-2</v>
      </c>
    </row>
    <row r="15" spans="2:7" ht="15.75" x14ac:dyDescent="0.25">
      <c r="B15" s="52" t="s">
        <v>78</v>
      </c>
      <c r="C15" s="30" t="s">
        <v>49</v>
      </c>
      <c r="D15" s="31">
        <v>185032</v>
      </c>
      <c r="E15" s="14">
        <v>5000</v>
      </c>
      <c r="F15" s="34">
        <f>E15/E18</f>
        <v>0.53475935828877008</v>
      </c>
      <c r="G15" s="34">
        <f>E15/E19</f>
        <v>0.26525198938992045</v>
      </c>
    </row>
    <row r="16" spans="2:7" ht="15.75" x14ac:dyDescent="0.25">
      <c r="B16" s="52" t="s">
        <v>78</v>
      </c>
      <c r="C16" s="30" t="s">
        <v>50</v>
      </c>
      <c r="D16" s="31">
        <v>185030</v>
      </c>
      <c r="E16" s="14">
        <v>1350</v>
      </c>
      <c r="F16" s="34">
        <f>E16/E18</f>
        <v>0.14438502673796791</v>
      </c>
      <c r="G16" s="34">
        <f>E16/E19</f>
        <v>7.161803713527852E-2</v>
      </c>
    </row>
    <row r="17" spans="2:7" ht="15.75" x14ac:dyDescent="0.25">
      <c r="B17" s="52" t="s">
        <v>78</v>
      </c>
      <c r="C17" s="30" t="s">
        <v>79</v>
      </c>
      <c r="D17" s="32">
        <v>185035</v>
      </c>
      <c r="E17" s="21">
        <v>2000</v>
      </c>
      <c r="F17" s="35">
        <f>E17/E18</f>
        <v>0.21390374331550802</v>
      </c>
      <c r="G17" s="35">
        <f>E17/E19</f>
        <v>0.10610079575596817</v>
      </c>
    </row>
    <row r="18" spans="2:7" ht="17.25" x14ac:dyDescent="0.25">
      <c r="B18" s="69" t="s">
        <v>61</v>
      </c>
      <c r="C18" s="70" t="s">
        <v>7</v>
      </c>
      <c r="D18" s="71"/>
      <c r="E18" s="48">
        <f>SUM(E14:E17)</f>
        <v>9350</v>
      </c>
      <c r="F18" s="49">
        <f>SUM(F14:F17)</f>
        <v>1</v>
      </c>
      <c r="G18" s="49">
        <f>SUM(G14:G17)</f>
        <v>0.49602122015915129</v>
      </c>
    </row>
    <row r="19" spans="2:7" ht="18.75" x14ac:dyDescent="0.25">
      <c r="B19" s="72" t="s">
        <v>8</v>
      </c>
      <c r="C19" s="72"/>
      <c r="D19" s="72"/>
      <c r="E19" s="50">
        <f>E13+E18</f>
        <v>18850</v>
      </c>
      <c r="F19" s="51"/>
      <c r="G19" s="34">
        <f>G13+G18</f>
        <v>1</v>
      </c>
    </row>
    <row r="20" spans="2:7" ht="5.0999999999999996" customHeight="1" x14ac:dyDescent="0.25"/>
    <row r="21" spans="2:7" ht="15" customHeight="1" x14ac:dyDescent="0.25"/>
    <row r="22" spans="2:7" ht="15" customHeight="1" x14ac:dyDescent="0.25">
      <c r="B22" s="24" t="s">
        <v>12</v>
      </c>
      <c r="C22" s="61" t="s">
        <v>51</v>
      </c>
      <c r="D22" s="61"/>
      <c r="E22" s="61"/>
      <c r="F22" s="61"/>
      <c r="G22" s="61"/>
    </row>
    <row r="23" spans="2:7" ht="15" customHeight="1" x14ac:dyDescent="0.25">
      <c r="B23" s="25"/>
      <c r="C23" s="61" t="s">
        <v>52</v>
      </c>
      <c r="D23" s="61"/>
      <c r="E23" s="61"/>
      <c r="F23" s="61"/>
      <c r="G23" s="61"/>
    </row>
    <row r="24" spans="2:7" ht="15" customHeight="1" x14ac:dyDescent="0.25">
      <c r="B24" s="16"/>
      <c r="C24" s="61" t="s">
        <v>13</v>
      </c>
      <c r="D24" s="61"/>
      <c r="E24" s="61"/>
      <c r="F24" s="61"/>
      <c r="G24" s="61"/>
    </row>
    <row r="25" spans="2:7" ht="15" customHeight="1" x14ac:dyDescent="0.25">
      <c r="B25" s="16"/>
      <c r="C25" s="62" t="s">
        <v>59</v>
      </c>
      <c r="D25" s="62"/>
      <c r="E25" s="62"/>
      <c r="F25" s="62"/>
      <c r="G25" s="62"/>
    </row>
    <row r="26" spans="2:7" ht="15" customHeight="1" x14ac:dyDescent="0.25">
      <c r="B26" s="16"/>
      <c r="C26" s="62" t="s">
        <v>54</v>
      </c>
      <c r="D26" s="62"/>
      <c r="E26" s="62"/>
      <c r="F26" s="62"/>
      <c r="G26" s="62"/>
    </row>
    <row r="27" spans="2:7" ht="9.9499999999999993" customHeight="1" x14ac:dyDescent="0.25">
      <c r="B27" s="22"/>
      <c r="C27" s="22"/>
      <c r="D27" s="22"/>
      <c r="E27" s="22"/>
      <c r="F27" s="22"/>
      <c r="G27" s="22"/>
    </row>
    <row r="28" spans="2:7" x14ac:dyDescent="0.25">
      <c r="B28" s="23"/>
      <c r="C28" s="15"/>
      <c r="D28" s="22"/>
      <c r="E28" s="22"/>
      <c r="F28" s="22"/>
      <c r="G28" s="22"/>
    </row>
    <row r="29" spans="2:7" x14ac:dyDescent="0.25">
      <c r="B29" s="23"/>
      <c r="C29" s="22"/>
      <c r="D29" s="22"/>
      <c r="E29" s="22"/>
      <c r="F29" s="22"/>
      <c r="G29" s="22"/>
    </row>
  </sheetData>
  <mergeCells count="15">
    <mergeCell ref="C25:G25"/>
    <mergeCell ref="C26:G26"/>
    <mergeCell ref="E8:E10"/>
    <mergeCell ref="F8:F10"/>
    <mergeCell ref="G8:G10"/>
    <mergeCell ref="C23:G23"/>
    <mergeCell ref="B13:D13"/>
    <mergeCell ref="B18:D18"/>
    <mergeCell ref="B19:D19"/>
    <mergeCell ref="C22:G22"/>
    <mergeCell ref="B5:C6"/>
    <mergeCell ref="D5:D6"/>
    <mergeCell ref="E5:G5"/>
    <mergeCell ref="D7:D12"/>
    <mergeCell ref="C24:G24"/>
  </mergeCells>
  <pageMargins left="0" right="0" top="0" bottom="0" header="0.11811023622047245" footer="0.11811023622047245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C0CDA-A228-4903-99B3-E9519A71AF4A}">
  <sheetPr>
    <tabColor theme="4" tint="0.79998168889431442"/>
  </sheetPr>
  <dimension ref="B2:G29"/>
  <sheetViews>
    <sheetView view="pageBreakPreview" zoomScaleNormal="100" zoomScaleSheetLayoutView="100" workbookViewId="0">
      <selection activeCell="C22" sqref="C22:G22"/>
    </sheetView>
  </sheetViews>
  <sheetFormatPr defaultColWidth="9.140625" defaultRowHeight="15" x14ac:dyDescent="0.25"/>
  <cols>
    <col min="1" max="1" width="1.7109375" style="1" customWidth="1"/>
    <col min="2" max="2" width="8.7109375" style="1" customWidth="1"/>
    <col min="3" max="3" width="45.7109375" style="1" customWidth="1"/>
    <col min="4" max="4" width="8.7109375" style="1" customWidth="1"/>
    <col min="5" max="5" width="16.7109375" style="1" customWidth="1"/>
    <col min="6" max="7" width="8.7109375" style="1" customWidth="1"/>
    <col min="8" max="13" width="1.7109375" style="1" customWidth="1"/>
    <col min="14" max="16384" width="9.140625" style="1"/>
  </cols>
  <sheetData>
    <row r="2" spans="2:7" ht="17.25" x14ac:dyDescent="0.25">
      <c r="C2" s="55" t="s">
        <v>48</v>
      </c>
      <c r="D2" s="2"/>
      <c r="E2" s="74" t="s">
        <v>80</v>
      </c>
      <c r="F2" s="74"/>
      <c r="G2" s="74"/>
    </row>
    <row r="3" spans="2:7" ht="17.25" x14ac:dyDescent="0.25">
      <c r="C3" s="55" t="s">
        <v>95</v>
      </c>
      <c r="D3" s="3"/>
      <c r="E3" s="75">
        <v>44966</v>
      </c>
      <c r="F3" s="76"/>
      <c r="G3" s="76"/>
    </row>
    <row r="4" spans="2:7" ht="9.9499999999999993" customHeight="1" x14ac:dyDescent="0.25"/>
    <row r="5" spans="2:7" ht="15.75" x14ac:dyDescent="0.25">
      <c r="B5" s="73" t="s">
        <v>2</v>
      </c>
      <c r="C5" s="73"/>
      <c r="D5" s="58" t="s">
        <v>3</v>
      </c>
      <c r="E5" s="59">
        <v>2023</v>
      </c>
      <c r="F5" s="59"/>
      <c r="G5" s="59"/>
    </row>
    <row r="6" spans="2:7" ht="15.75" x14ac:dyDescent="0.25">
      <c r="B6" s="73"/>
      <c r="C6" s="73"/>
      <c r="D6" s="58"/>
      <c r="E6" s="46" t="s">
        <v>4</v>
      </c>
      <c r="F6" s="47" t="s">
        <v>5</v>
      </c>
      <c r="G6" s="47" t="s">
        <v>62</v>
      </c>
    </row>
    <row r="7" spans="2:7" ht="15.75" x14ac:dyDescent="0.25">
      <c r="B7" s="45" t="s">
        <v>45</v>
      </c>
      <c r="C7" s="26" t="s">
        <v>9</v>
      </c>
      <c r="D7" s="60">
        <v>180516</v>
      </c>
      <c r="E7" s="17">
        <v>400</v>
      </c>
      <c r="F7" s="33">
        <f>E7/E13</f>
        <v>4.2105263157894736E-2</v>
      </c>
      <c r="G7" s="33">
        <f>E7/E20</f>
        <v>1.2996405843963853E-2</v>
      </c>
    </row>
    <row r="8" spans="2:7" ht="15" customHeight="1" x14ac:dyDescent="0.25">
      <c r="B8" s="45" t="s">
        <v>0</v>
      </c>
      <c r="C8" s="27" t="s">
        <v>47</v>
      </c>
      <c r="D8" s="60"/>
      <c r="E8" s="63">
        <v>4500</v>
      </c>
      <c r="F8" s="66">
        <f>E8/E13</f>
        <v>0.47368421052631576</v>
      </c>
      <c r="G8" s="66">
        <f>E8/E20</f>
        <v>0.14620956574459334</v>
      </c>
    </row>
    <row r="9" spans="2:7" ht="15" customHeight="1" x14ac:dyDescent="0.25">
      <c r="B9" s="45" t="s">
        <v>0</v>
      </c>
      <c r="C9" s="27" t="s">
        <v>10</v>
      </c>
      <c r="D9" s="60"/>
      <c r="E9" s="64"/>
      <c r="F9" s="67"/>
      <c r="G9" s="67"/>
    </row>
    <row r="10" spans="2:7" ht="15" customHeight="1" x14ac:dyDescent="0.25">
      <c r="B10" s="45" t="s">
        <v>1</v>
      </c>
      <c r="C10" s="27" t="s">
        <v>10</v>
      </c>
      <c r="D10" s="60"/>
      <c r="E10" s="65"/>
      <c r="F10" s="68"/>
      <c r="G10" s="68"/>
    </row>
    <row r="11" spans="2:7" ht="15.75" x14ac:dyDescent="0.25">
      <c r="B11" s="53" t="s">
        <v>58</v>
      </c>
      <c r="C11" s="28" t="s">
        <v>6</v>
      </c>
      <c r="D11" s="60"/>
      <c r="E11" s="5">
        <v>2500</v>
      </c>
      <c r="F11" s="33">
        <f>E11/E13</f>
        <v>0.26315789473684209</v>
      </c>
      <c r="G11" s="33">
        <f>E11/E20</f>
        <v>8.1227536524774074E-2</v>
      </c>
    </row>
    <row r="12" spans="2:7" ht="15.75" x14ac:dyDescent="0.25">
      <c r="B12" s="54" t="s">
        <v>11</v>
      </c>
      <c r="C12" s="28" t="s">
        <v>14</v>
      </c>
      <c r="D12" s="60"/>
      <c r="E12" s="5">
        <v>2100</v>
      </c>
      <c r="F12" s="33">
        <f>E12/E13</f>
        <v>0.22105263157894736</v>
      </c>
      <c r="G12" s="33">
        <f>E12/E20</f>
        <v>6.8231130680810229E-2</v>
      </c>
    </row>
    <row r="13" spans="2:7" ht="17.25" x14ac:dyDescent="0.25">
      <c r="B13" s="69" t="s">
        <v>82</v>
      </c>
      <c r="C13" s="70"/>
      <c r="D13" s="71"/>
      <c r="E13" s="48">
        <f>SUM(E7:E12)</f>
        <v>9500</v>
      </c>
      <c r="F13" s="49">
        <f>SUM(F7:F12)</f>
        <v>1</v>
      </c>
      <c r="G13" s="49">
        <f>E13/E20</f>
        <v>0.30866463879414152</v>
      </c>
    </row>
    <row r="14" spans="2:7" ht="15.75" x14ac:dyDescent="0.25">
      <c r="B14" s="52" t="s">
        <v>78</v>
      </c>
      <c r="C14" s="29" t="s">
        <v>53</v>
      </c>
      <c r="D14" s="31">
        <v>180511</v>
      </c>
      <c r="E14" s="14">
        <v>1720</v>
      </c>
      <c r="F14" s="34">
        <f>E14/E19</f>
        <v>8.083565265860003E-2</v>
      </c>
      <c r="G14" s="34">
        <f>E14/E20</f>
        <v>5.5884545129044567E-2</v>
      </c>
    </row>
    <row r="15" spans="2:7" ht="15.75" x14ac:dyDescent="0.25">
      <c r="B15" s="52" t="s">
        <v>78</v>
      </c>
      <c r="C15" s="30" t="s">
        <v>49</v>
      </c>
      <c r="D15" s="31">
        <v>185032</v>
      </c>
      <c r="E15" s="14">
        <v>5000</v>
      </c>
      <c r="F15" s="34">
        <f>E15/E19</f>
        <v>0.23498736237965123</v>
      </c>
      <c r="G15" s="34">
        <f>E15/E20</f>
        <v>0.16245507304954815</v>
      </c>
    </row>
    <row r="16" spans="2:7" ht="15.75" x14ac:dyDescent="0.25">
      <c r="B16" s="52" t="s">
        <v>78</v>
      </c>
      <c r="C16" s="30" t="s">
        <v>50</v>
      </c>
      <c r="D16" s="31">
        <v>185030</v>
      </c>
      <c r="E16" s="14">
        <v>1350</v>
      </c>
      <c r="F16" s="34">
        <f>E16/E19</f>
        <v>6.3446587842505842E-2</v>
      </c>
      <c r="G16" s="34">
        <f>E16/E20</f>
        <v>4.3862869723378002E-2</v>
      </c>
    </row>
    <row r="17" spans="2:7" ht="15.75" x14ac:dyDescent="0.25">
      <c r="B17" s="52" t="s">
        <v>78</v>
      </c>
      <c r="C17" s="30" t="s">
        <v>79</v>
      </c>
      <c r="D17" s="32">
        <v>185035</v>
      </c>
      <c r="E17" s="21">
        <v>2000</v>
      </c>
      <c r="F17" s="35">
        <f>E17/E19</f>
        <v>9.3994944951860504E-2</v>
      </c>
      <c r="G17" s="35">
        <f>E17/E20</f>
        <v>6.4982029219819257E-2</v>
      </c>
    </row>
    <row r="18" spans="2:7" ht="15.75" x14ac:dyDescent="0.25">
      <c r="B18" s="52" t="s">
        <v>78</v>
      </c>
      <c r="C18" s="30" t="s">
        <v>81</v>
      </c>
      <c r="D18" s="31">
        <v>185036</v>
      </c>
      <c r="E18" s="14">
        <v>11207.74</v>
      </c>
      <c r="F18" s="34">
        <f>E18/E19</f>
        <v>0.52673545216738249</v>
      </c>
      <c r="G18" s="34">
        <f>E18/E20</f>
        <v>0.36415084408406856</v>
      </c>
    </row>
    <row r="19" spans="2:7" ht="17.25" x14ac:dyDescent="0.25">
      <c r="B19" s="69" t="s">
        <v>61</v>
      </c>
      <c r="C19" s="70" t="s">
        <v>7</v>
      </c>
      <c r="D19" s="71"/>
      <c r="E19" s="48">
        <f>SUM(E14:E18)</f>
        <v>21277.739999999998</v>
      </c>
      <c r="F19" s="49">
        <f>SUM(F14:F18)</f>
        <v>1</v>
      </c>
      <c r="G19" s="49">
        <f>SUM(G14:G18)</f>
        <v>0.69133536120585859</v>
      </c>
    </row>
    <row r="20" spans="2:7" ht="18.75" x14ac:dyDescent="0.25">
      <c r="B20" s="72" t="s">
        <v>8</v>
      </c>
      <c r="C20" s="72"/>
      <c r="D20" s="72"/>
      <c r="E20" s="50">
        <f>E13+E19</f>
        <v>30777.739999999998</v>
      </c>
      <c r="F20" s="51"/>
      <c r="G20" s="34">
        <f>G13+G19</f>
        <v>1</v>
      </c>
    </row>
    <row r="21" spans="2:7" ht="5.0999999999999996" customHeight="1" x14ac:dyDescent="0.25"/>
    <row r="22" spans="2:7" x14ac:dyDescent="0.25">
      <c r="B22" s="24" t="s">
        <v>12</v>
      </c>
      <c r="C22" s="61" t="s">
        <v>96</v>
      </c>
      <c r="D22" s="61"/>
      <c r="E22" s="61"/>
      <c r="F22" s="61"/>
      <c r="G22" s="61"/>
    </row>
    <row r="23" spans="2:7" x14ac:dyDescent="0.25">
      <c r="B23" s="25"/>
      <c r="C23" s="61" t="s">
        <v>97</v>
      </c>
      <c r="D23" s="61"/>
      <c r="E23" s="61"/>
      <c r="F23" s="61"/>
      <c r="G23" s="61"/>
    </row>
    <row r="24" spans="2:7" x14ac:dyDescent="0.25">
      <c r="B24" s="16"/>
      <c r="C24" s="61" t="s">
        <v>84</v>
      </c>
      <c r="D24" s="61"/>
      <c r="E24" s="61"/>
      <c r="F24" s="61"/>
      <c r="G24" s="61"/>
    </row>
    <row r="25" spans="2:7" x14ac:dyDescent="0.25">
      <c r="B25" s="16"/>
      <c r="C25" s="61"/>
      <c r="D25" s="61"/>
      <c r="E25" s="61"/>
      <c r="F25" s="61"/>
      <c r="G25" s="61"/>
    </row>
    <row r="26" spans="2:7" x14ac:dyDescent="0.25">
      <c r="B26" s="16"/>
      <c r="C26" s="61" t="s">
        <v>86</v>
      </c>
      <c r="D26" s="61"/>
      <c r="E26" s="61"/>
      <c r="F26" s="61"/>
      <c r="G26" s="61"/>
    </row>
    <row r="27" spans="2:7" x14ac:dyDescent="0.25">
      <c r="B27" s="22"/>
      <c r="C27" s="61" t="s">
        <v>87</v>
      </c>
      <c r="D27" s="61"/>
      <c r="E27" s="61"/>
      <c r="F27" s="61"/>
      <c r="G27" s="61"/>
    </row>
    <row r="28" spans="2:7" x14ac:dyDescent="0.25">
      <c r="B28" s="23"/>
      <c r="D28" s="22"/>
      <c r="E28" s="22"/>
      <c r="F28" s="22"/>
      <c r="G28" s="22"/>
    </row>
    <row r="29" spans="2:7" x14ac:dyDescent="0.25">
      <c r="B29" s="23"/>
      <c r="C29" s="22"/>
      <c r="D29" s="22"/>
      <c r="E29" s="22"/>
      <c r="F29" s="22"/>
      <c r="G29" s="22"/>
    </row>
  </sheetData>
  <mergeCells count="17">
    <mergeCell ref="E2:G2"/>
    <mergeCell ref="E3:G3"/>
    <mergeCell ref="B5:C6"/>
    <mergeCell ref="D5:D6"/>
    <mergeCell ref="E5:G5"/>
    <mergeCell ref="C26:G26"/>
    <mergeCell ref="C27:G27"/>
    <mergeCell ref="B13:D13"/>
    <mergeCell ref="B19:D19"/>
    <mergeCell ref="B20:D20"/>
    <mergeCell ref="C22:G22"/>
    <mergeCell ref="C23:G23"/>
    <mergeCell ref="C24:G25"/>
    <mergeCell ref="D7:D12"/>
    <mergeCell ref="E8:E10"/>
    <mergeCell ref="F8:F10"/>
    <mergeCell ref="G8:G10"/>
  </mergeCells>
  <pageMargins left="0" right="0" top="0" bottom="0" header="0.11811023622047245" footer="0.11811023622047245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E6AD4-B5AF-4737-B311-24D6004DA6EB}">
  <sheetPr>
    <tabColor theme="4" tint="0.79998168889431442"/>
  </sheetPr>
  <dimension ref="B2:G34"/>
  <sheetViews>
    <sheetView workbookViewId="0">
      <selection activeCell="C34" sqref="C34:G34"/>
    </sheetView>
  </sheetViews>
  <sheetFormatPr defaultColWidth="9.140625" defaultRowHeight="15" x14ac:dyDescent="0.25"/>
  <cols>
    <col min="1" max="1" width="1.7109375" style="1" customWidth="1"/>
    <col min="2" max="2" width="8.7109375" style="1" customWidth="1"/>
    <col min="3" max="3" width="45.7109375" style="1" customWidth="1"/>
    <col min="4" max="4" width="8.7109375" style="1" customWidth="1"/>
    <col min="5" max="5" width="16.7109375" style="1" customWidth="1"/>
    <col min="6" max="7" width="8.7109375" style="1" customWidth="1"/>
    <col min="8" max="13" width="1.7109375" style="1" customWidth="1"/>
    <col min="14" max="16384" width="9.140625" style="1"/>
  </cols>
  <sheetData>
    <row r="2" spans="2:7" ht="17.25" x14ac:dyDescent="0.25">
      <c r="C2" s="55" t="s">
        <v>48</v>
      </c>
      <c r="D2" s="2"/>
      <c r="E2" s="74" t="s">
        <v>80</v>
      </c>
      <c r="F2" s="74"/>
      <c r="G2" s="74"/>
    </row>
    <row r="3" spans="2:7" ht="17.25" x14ac:dyDescent="0.25">
      <c r="C3" s="55" t="s">
        <v>92</v>
      </c>
      <c r="D3" s="3"/>
      <c r="E3" s="75">
        <v>45271</v>
      </c>
      <c r="F3" s="76"/>
      <c r="G3" s="76"/>
    </row>
    <row r="4" spans="2:7" ht="9.9499999999999993" customHeight="1" x14ac:dyDescent="0.25"/>
    <row r="5" spans="2:7" ht="15.75" x14ac:dyDescent="0.25">
      <c r="B5" s="73" t="s">
        <v>2</v>
      </c>
      <c r="C5" s="73"/>
      <c r="D5" s="58" t="s">
        <v>3</v>
      </c>
      <c r="E5" s="59">
        <v>2024</v>
      </c>
      <c r="F5" s="59"/>
      <c r="G5" s="59"/>
    </row>
    <row r="6" spans="2:7" ht="15.75" x14ac:dyDescent="0.25">
      <c r="B6" s="73"/>
      <c r="C6" s="73"/>
      <c r="D6" s="58"/>
      <c r="E6" s="46" t="s">
        <v>4</v>
      </c>
      <c r="F6" s="47" t="s">
        <v>5</v>
      </c>
      <c r="G6" s="47" t="s">
        <v>62</v>
      </c>
    </row>
    <row r="7" spans="2:7" ht="15.75" x14ac:dyDescent="0.25">
      <c r="B7" s="45" t="s">
        <v>45</v>
      </c>
      <c r="C7" s="26" t="s">
        <v>9</v>
      </c>
      <c r="D7" s="60">
        <v>180516</v>
      </c>
      <c r="E7" s="17">
        <v>400</v>
      </c>
      <c r="F7" s="33">
        <f>E7/E13</f>
        <v>4.2105263157894736E-2</v>
      </c>
      <c r="G7" s="33">
        <f>E7/E20</f>
        <v>7.4320694913361579E-3</v>
      </c>
    </row>
    <row r="8" spans="2:7" ht="15" customHeight="1" x14ac:dyDescent="0.25">
      <c r="B8" s="45" t="s">
        <v>0</v>
      </c>
      <c r="C8" s="27" t="s">
        <v>47</v>
      </c>
      <c r="D8" s="60"/>
      <c r="E8" s="63">
        <v>4500</v>
      </c>
      <c r="F8" s="66">
        <f>E8/E13</f>
        <v>0.47368421052631576</v>
      </c>
      <c r="G8" s="66">
        <f>E8/E20</f>
        <v>8.3610781777531784E-2</v>
      </c>
    </row>
    <row r="9" spans="2:7" ht="15" customHeight="1" x14ac:dyDescent="0.25">
      <c r="B9" s="45" t="s">
        <v>0</v>
      </c>
      <c r="C9" s="27" t="s">
        <v>10</v>
      </c>
      <c r="D9" s="60"/>
      <c r="E9" s="64"/>
      <c r="F9" s="67"/>
      <c r="G9" s="67"/>
    </row>
    <row r="10" spans="2:7" ht="15" customHeight="1" x14ac:dyDescent="0.25">
      <c r="B10" s="45" t="s">
        <v>1</v>
      </c>
      <c r="C10" s="27" t="s">
        <v>10</v>
      </c>
      <c r="D10" s="60"/>
      <c r="E10" s="65"/>
      <c r="F10" s="68"/>
      <c r="G10" s="68"/>
    </row>
    <row r="11" spans="2:7" ht="15.75" x14ac:dyDescent="0.25">
      <c r="B11" s="53" t="s">
        <v>58</v>
      </c>
      <c r="C11" s="28" t="s">
        <v>6</v>
      </c>
      <c r="D11" s="60"/>
      <c r="E11" s="5">
        <v>2500</v>
      </c>
      <c r="F11" s="33">
        <f>E11/E13</f>
        <v>0.26315789473684209</v>
      </c>
      <c r="G11" s="33">
        <f>E11/E20</f>
        <v>4.645043432085099E-2</v>
      </c>
    </row>
    <row r="12" spans="2:7" ht="15.75" x14ac:dyDescent="0.25">
      <c r="B12" s="54" t="s">
        <v>11</v>
      </c>
      <c r="C12" s="28" t="s">
        <v>14</v>
      </c>
      <c r="D12" s="60"/>
      <c r="E12" s="5">
        <v>2100</v>
      </c>
      <c r="F12" s="33">
        <f>E12/E13</f>
        <v>0.22105263157894736</v>
      </c>
      <c r="G12" s="33">
        <f>E12/E20</f>
        <v>3.9018364829514832E-2</v>
      </c>
    </row>
    <row r="13" spans="2:7" ht="17.25" x14ac:dyDescent="0.25">
      <c r="B13" s="69" t="s">
        <v>82</v>
      </c>
      <c r="C13" s="70"/>
      <c r="D13" s="71"/>
      <c r="E13" s="48">
        <f>SUM(E7:E12)</f>
        <v>9500</v>
      </c>
      <c r="F13" s="49">
        <f>SUM(F7:F12)</f>
        <v>1</v>
      </c>
      <c r="G13" s="49">
        <f>E13/E20</f>
        <v>0.17651165041923375</v>
      </c>
    </row>
    <row r="14" spans="2:7" ht="15.75" x14ac:dyDescent="0.25">
      <c r="B14" s="52" t="s">
        <v>78</v>
      </c>
      <c r="C14" s="29" t="s">
        <v>53</v>
      </c>
      <c r="D14" s="31">
        <v>180511</v>
      </c>
      <c r="E14" s="14">
        <v>3000</v>
      </c>
      <c r="F14" s="34">
        <f>E14/E19</f>
        <v>6.7688293602937308E-2</v>
      </c>
      <c r="G14" s="34">
        <f>E14/E20</f>
        <v>5.5740521185021187E-2</v>
      </c>
    </row>
    <row r="15" spans="2:7" ht="15.75" x14ac:dyDescent="0.25">
      <c r="B15" s="52" t="s">
        <v>78</v>
      </c>
      <c r="C15" s="30" t="s">
        <v>49</v>
      </c>
      <c r="D15" s="31">
        <v>185032</v>
      </c>
      <c r="E15" s="14">
        <v>32530.81</v>
      </c>
      <c r="F15" s="34">
        <f>E15/E19</f>
        <v>0.73398500614045648</v>
      </c>
      <c r="G15" s="34">
        <f>E15/E20</f>
        <v>0.604428101323633</v>
      </c>
    </row>
    <row r="16" spans="2:7" ht="15.75" x14ac:dyDescent="0.25">
      <c r="B16" s="52" t="s">
        <v>78</v>
      </c>
      <c r="C16" s="30" t="s">
        <v>50</v>
      </c>
      <c r="D16" s="31">
        <v>185030</v>
      </c>
      <c r="E16" s="14">
        <v>1350</v>
      </c>
      <c r="F16" s="34">
        <f>E16/E19</f>
        <v>3.0459732121321793E-2</v>
      </c>
      <c r="G16" s="34">
        <f>E16/E20</f>
        <v>2.5083234533259533E-2</v>
      </c>
    </row>
    <row r="17" spans="2:7" ht="15.75" x14ac:dyDescent="0.25">
      <c r="B17" s="52" t="s">
        <v>78</v>
      </c>
      <c r="C17" s="30" t="s">
        <v>79</v>
      </c>
      <c r="D17" s="32">
        <v>185035</v>
      </c>
      <c r="E17" s="21">
        <v>5000</v>
      </c>
      <c r="F17" s="35">
        <f>E17/E19</f>
        <v>0.11281382267156219</v>
      </c>
      <c r="G17" s="35">
        <f>E17/E20</f>
        <v>9.2900868641701981E-2</v>
      </c>
    </row>
    <row r="18" spans="2:7" ht="15.75" x14ac:dyDescent="0.25">
      <c r="B18" s="52" t="s">
        <v>78</v>
      </c>
      <c r="C18" s="30" t="s">
        <v>93</v>
      </c>
      <c r="D18" s="31">
        <v>185037</v>
      </c>
      <c r="E18" s="14">
        <v>2440</v>
      </c>
      <c r="F18" s="34">
        <f>E18/E19</f>
        <v>5.505314546372235E-2</v>
      </c>
      <c r="G18" s="34">
        <f>E18/E20</f>
        <v>4.5335623897150568E-2</v>
      </c>
    </row>
    <row r="19" spans="2:7" ht="17.25" x14ac:dyDescent="0.25">
      <c r="B19" s="69" t="s">
        <v>61</v>
      </c>
      <c r="C19" s="70" t="s">
        <v>7</v>
      </c>
      <c r="D19" s="71"/>
      <c r="E19" s="48">
        <f>SUM(E14:E18)</f>
        <v>44320.81</v>
      </c>
      <c r="F19" s="49">
        <f>SUM(F14:F18)</f>
        <v>1</v>
      </c>
      <c r="G19" s="49">
        <f>SUM(G14:G18)</f>
        <v>0.82348834958076633</v>
      </c>
    </row>
    <row r="20" spans="2:7" ht="18.75" x14ac:dyDescent="0.25">
      <c r="B20" s="72" t="s">
        <v>8</v>
      </c>
      <c r="C20" s="72"/>
      <c r="D20" s="72"/>
      <c r="E20" s="50">
        <f>E13+E19</f>
        <v>53820.81</v>
      </c>
      <c r="F20" s="51"/>
      <c r="G20" s="34">
        <f>G13+G19</f>
        <v>1</v>
      </c>
    </row>
    <row r="21" spans="2:7" ht="5.0999999999999996" customHeight="1" x14ac:dyDescent="0.25"/>
    <row r="22" spans="2:7" x14ac:dyDescent="0.25">
      <c r="B22" s="24"/>
    </row>
    <row r="23" spans="2:7" x14ac:dyDescent="0.25">
      <c r="B23" s="25"/>
      <c r="C23" s="61" t="s">
        <v>97</v>
      </c>
      <c r="D23" s="61"/>
      <c r="E23" s="61"/>
      <c r="F23" s="61"/>
      <c r="G23" s="61"/>
    </row>
    <row r="24" spans="2:7" ht="9.9499999999999993" customHeight="1" x14ac:dyDescent="0.25">
      <c r="B24" s="23"/>
      <c r="D24" s="22"/>
      <c r="E24" s="22"/>
      <c r="F24" s="22"/>
      <c r="G24" s="22"/>
    </row>
    <row r="25" spans="2:7" ht="15" customHeight="1" x14ac:dyDescent="0.25">
      <c r="B25" s="56" t="s">
        <v>98</v>
      </c>
      <c r="C25" s="61" t="s">
        <v>106</v>
      </c>
      <c r="D25" s="61"/>
      <c r="E25" s="61"/>
      <c r="F25" s="61"/>
      <c r="G25" s="61"/>
    </row>
    <row r="26" spans="2:7" x14ac:dyDescent="0.25">
      <c r="C26" s="61" t="s">
        <v>83</v>
      </c>
      <c r="D26" s="61"/>
      <c r="E26" s="61"/>
      <c r="F26" s="61"/>
      <c r="G26" s="61"/>
    </row>
    <row r="27" spans="2:7" x14ac:dyDescent="0.25">
      <c r="C27" s="61" t="s">
        <v>94</v>
      </c>
      <c r="D27" s="61"/>
      <c r="E27" s="61"/>
      <c r="F27" s="61"/>
      <c r="G27" s="61"/>
    </row>
    <row r="28" spans="2:7" x14ac:dyDescent="0.25">
      <c r="C28" s="78" t="s">
        <v>99</v>
      </c>
      <c r="D28" s="78"/>
      <c r="E28" s="78"/>
      <c r="F28" s="78"/>
      <c r="G28" s="78"/>
    </row>
    <row r="29" spans="2:7" x14ac:dyDescent="0.25">
      <c r="C29" s="79" t="s">
        <v>107</v>
      </c>
      <c r="D29" s="79"/>
      <c r="E29" s="79"/>
      <c r="F29" s="79"/>
      <c r="G29" s="79"/>
    </row>
    <row r="30" spans="2:7" x14ac:dyDescent="0.25">
      <c r="C30" s="79"/>
      <c r="D30" s="79"/>
      <c r="E30" s="79"/>
      <c r="F30" s="79"/>
      <c r="G30" s="79"/>
    </row>
    <row r="31" spans="2:7" x14ac:dyDescent="0.25">
      <c r="C31" s="61" t="s">
        <v>100</v>
      </c>
      <c r="D31" s="61"/>
      <c r="E31" s="61"/>
      <c r="F31" s="61"/>
      <c r="G31" s="61"/>
    </row>
    <row r="32" spans="2:7" x14ac:dyDescent="0.25">
      <c r="C32" s="77" t="s">
        <v>105</v>
      </c>
      <c r="D32" s="77"/>
      <c r="E32" s="77"/>
      <c r="F32" s="77"/>
      <c r="G32" s="77"/>
    </row>
    <row r="33" spans="3:7" x14ac:dyDescent="0.25">
      <c r="C33" s="77" t="s">
        <v>101</v>
      </c>
      <c r="D33" s="77"/>
      <c r="E33" s="77"/>
      <c r="F33" s="77"/>
      <c r="G33" s="77"/>
    </row>
    <row r="34" spans="3:7" x14ac:dyDescent="0.25">
      <c r="C34" s="77" t="s">
        <v>102</v>
      </c>
      <c r="D34" s="77"/>
      <c r="E34" s="77"/>
      <c r="F34" s="77"/>
      <c r="G34" s="77"/>
    </row>
  </sheetData>
  <mergeCells count="22">
    <mergeCell ref="E2:G2"/>
    <mergeCell ref="E3:G3"/>
    <mergeCell ref="B20:D20"/>
    <mergeCell ref="D7:D12"/>
    <mergeCell ref="E8:E10"/>
    <mergeCell ref="F8:F10"/>
    <mergeCell ref="G8:G10"/>
    <mergeCell ref="B5:C6"/>
    <mergeCell ref="D5:D6"/>
    <mergeCell ref="E5:G5"/>
    <mergeCell ref="B13:D13"/>
    <mergeCell ref="B19:D19"/>
    <mergeCell ref="C34:G34"/>
    <mergeCell ref="C23:G23"/>
    <mergeCell ref="C25:G25"/>
    <mergeCell ref="C32:G32"/>
    <mergeCell ref="C33:G33"/>
    <mergeCell ref="C27:G27"/>
    <mergeCell ref="C26:G26"/>
    <mergeCell ref="C28:G28"/>
    <mergeCell ref="C29:G30"/>
    <mergeCell ref="C31:G31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E3E89F-42EE-4A6A-8071-A1337C45EF89}">
  <sheetPr>
    <tabColor theme="6" tint="0.59999389629810485"/>
  </sheetPr>
  <dimension ref="B2:G27"/>
  <sheetViews>
    <sheetView tabSelected="1" view="pageBreakPreview" topLeftCell="A4" zoomScaleNormal="100" zoomScaleSheetLayoutView="100" workbookViewId="0">
      <selection activeCell="C16" sqref="C16"/>
    </sheetView>
  </sheetViews>
  <sheetFormatPr defaultColWidth="9.140625" defaultRowHeight="15" x14ac:dyDescent="0.25"/>
  <cols>
    <col min="1" max="1" width="1.7109375" style="1" customWidth="1"/>
    <col min="2" max="2" width="8.7109375" style="1" customWidth="1"/>
    <col min="3" max="3" width="45.7109375" style="1" customWidth="1"/>
    <col min="4" max="4" width="8.7109375" style="1" customWidth="1"/>
    <col min="5" max="5" width="16.7109375" style="1" customWidth="1"/>
    <col min="6" max="7" width="8.7109375" style="1" customWidth="1"/>
    <col min="8" max="13" width="1.7109375" style="1" customWidth="1"/>
    <col min="14" max="16384" width="9.140625" style="1"/>
  </cols>
  <sheetData>
    <row r="2" spans="2:7" ht="17.25" x14ac:dyDescent="0.25">
      <c r="C2" s="55" t="s">
        <v>48</v>
      </c>
      <c r="D2" s="2"/>
      <c r="E2" s="74" t="s">
        <v>80</v>
      </c>
      <c r="F2" s="74"/>
      <c r="G2" s="74"/>
    </row>
    <row r="3" spans="2:7" ht="17.25" x14ac:dyDescent="0.25">
      <c r="C3" s="55" t="s">
        <v>108</v>
      </c>
      <c r="D3" s="3"/>
      <c r="E3" s="75">
        <v>45638</v>
      </c>
      <c r="F3" s="76"/>
      <c r="G3" s="76"/>
    </row>
    <row r="4" spans="2:7" ht="9.9499999999999993" customHeight="1" x14ac:dyDescent="0.25"/>
    <row r="5" spans="2:7" ht="15.75" x14ac:dyDescent="0.25">
      <c r="B5" s="73" t="s">
        <v>2</v>
      </c>
      <c r="C5" s="73"/>
      <c r="D5" s="58" t="s">
        <v>3</v>
      </c>
      <c r="E5" s="59">
        <v>2025</v>
      </c>
      <c r="F5" s="59"/>
      <c r="G5" s="59"/>
    </row>
    <row r="6" spans="2:7" ht="15.75" x14ac:dyDescent="0.25">
      <c r="B6" s="73"/>
      <c r="C6" s="73"/>
      <c r="D6" s="58"/>
      <c r="E6" s="46" t="s">
        <v>4</v>
      </c>
      <c r="F6" s="47" t="s">
        <v>5</v>
      </c>
      <c r="G6" s="47" t="s">
        <v>62</v>
      </c>
    </row>
    <row r="7" spans="2:7" ht="15.75" x14ac:dyDescent="0.25">
      <c r="B7" s="45" t="s">
        <v>110</v>
      </c>
      <c r="C7" s="26" t="s">
        <v>9</v>
      </c>
      <c r="D7" s="60">
        <v>180516</v>
      </c>
      <c r="E7" s="17">
        <v>400</v>
      </c>
      <c r="F7" s="33">
        <f>E7/E13</f>
        <v>4.2105263157894736E-2</v>
      </c>
      <c r="G7" s="33">
        <f>E7/E18</f>
        <v>9.1954022988505746E-3</v>
      </c>
    </row>
    <row r="8" spans="2:7" ht="15" customHeight="1" x14ac:dyDescent="0.25">
      <c r="B8" s="45" t="s">
        <v>0</v>
      </c>
      <c r="C8" s="27" t="s">
        <v>47</v>
      </c>
      <c r="D8" s="60"/>
      <c r="E8" s="63">
        <v>4500</v>
      </c>
      <c r="F8" s="66">
        <f>E8/E13</f>
        <v>0.47368421052631576</v>
      </c>
      <c r="G8" s="66">
        <f>E8/E18</f>
        <v>0.10344827586206896</v>
      </c>
    </row>
    <row r="9" spans="2:7" ht="15" customHeight="1" x14ac:dyDescent="0.25">
      <c r="B9" s="45" t="s">
        <v>0</v>
      </c>
      <c r="C9" s="27" t="s">
        <v>10</v>
      </c>
      <c r="D9" s="60"/>
      <c r="E9" s="64"/>
      <c r="F9" s="67"/>
      <c r="G9" s="67"/>
    </row>
    <row r="10" spans="2:7" ht="15" customHeight="1" x14ac:dyDescent="0.25">
      <c r="B10" s="45" t="s">
        <v>1</v>
      </c>
      <c r="C10" s="27" t="s">
        <v>10</v>
      </c>
      <c r="D10" s="60"/>
      <c r="E10" s="65"/>
      <c r="F10" s="68"/>
      <c r="G10" s="68"/>
    </row>
    <row r="11" spans="2:7" ht="15.75" x14ac:dyDescent="0.25">
      <c r="B11" s="53" t="s">
        <v>58</v>
      </c>
      <c r="C11" s="28" t="s">
        <v>6</v>
      </c>
      <c r="D11" s="60"/>
      <c r="E11" s="5">
        <v>2500</v>
      </c>
      <c r="F11" s="33">
        <f>E11/E13</f>
        <v>0.26315789473684209</v>
      </c>
      <c r="G11" s="33">
        <f>E11/E18</f>
        <v>5.7471264367816091E-2</v>
      </c>
    </row>
    <row r="12" spans="2:7" ht="15.75" x14ac:dyDescent="0.25">
      <c r="B12" s="54" t="s">
        <v>11</v>
      </c>
      <c r="C12" s="28" t="s">
        <v>14</v>
      </c>
      <c r="D12" s="60"/>
      <c r="E12" s="5">
        <v>2100</v>
      </c>
      <c r="F12" s="33">
        <f>E12/E13</f>
        <v>0.22105263157894736</v>
      </c>
      <c r="G12" s="33">
        <f>E12/E18</f>
        <v>4.8275862068965517E-2</v>
      </c>
    </row>
    <row r="13" spans="2:7" ht="17.25" x14ac:dyDescent="0.25">
      <c r="B13" s="69" t="s">
        <v>82</v>
      </c>
      <c r="C13" s="70"/>
      <c r="D13" s="71"/>
      <c r="E13" s="48">
        <f>SUM(E7:E12)</f>
        <v>9500</v>
      </c>
      <c r="F13" s="49">
        <f>SUM(F7:F12)</f>
        <v>1</v>
      </c>
      <c r="G13" s="49">
        <f>E13/E18</f>
        <v>0.21839080459770116</v>
      </c>
    </row>
    <row r="14" spans="2:7" ht="15.75" x14ac:dyDescent="0.25">
      <c r="B14" s="52" t="s">
        <v>78</v>
      </c>
      <c r="C14" s="29" t="s">
        <v>111</v>
      </c>
      <c r="D14" s="31">
        <v>180511</v>
      </c>
      <c r="E14" s="14">
        <v>2500</v>
      </c>
      <c r="F14" s="34">
        <f>E14/E17</f>
        <v>7.3529411764705885E-2</v>
      </c>
      <c r="G14" s="34">
        <f>E14/E18</f>
        <v>5.7471264367816091E-2</v>
      </c>
    </row>
    <row r="15" spans="2:7" ht="15.75" x14ac:dyDescent="0.25">
      <c r="B15" s="52" t="s">
        <v>78</v>
      </c>
      <c r="C15" s="30" t="s">
        <v>50</v>
      </c>
      <c r="D15" s="31">
        <v>185030</v>
      </c>
      <c r="E15" s="14">
        <v>1500</v>
      </c>
      <c r="F15" s="34">
        <f>E15/E17</f>
        <v>4.4117647058823532E-2</v>
      </c>
      <c r="G15" s="34">
        <f>E15/E18</f>
        <v>3.4482758620689655E-2</v>
      </c>
    </row>
    <row r="16" spans="2:7" ht="15.75" x14ac:dyDescent="0.25">
      <c r="B16" s="52" t="s">
        <v>78</v>
      </c>
      <c r="C16" s="30" t="s">
        <v>126</v>
      </c>
      <c r="D16" s="31">
        <v>185032</v>
      </c>
      <c r="E16" s="14">
        <v>30000</v>
      </c>
      <c r="F16" s="34">
        <f>E16/E17</f>
        <v>0.88235294117647056</v>
      </c>
      <c r="G16" s="34">
        <f>E16/E18</f>
        <v>0.68965517241379315</v>
      </c>
    </row>
    <row r="17" spans="2:7" ht="17.25" x14ac:dyDescent="0.25">
      <c r="B17" s="69" t="s">
        <v>61</v>
      </c>
      <c r="C17" s="70" t="s">
        <v>7</v>
      </c>
      <c r="D17" s="71"/>
      <c r="E17" s="48">
        <f>SUM(E14:E16)</f>
        <v>34000</v>
      </c>
      <c r="F17" s="49">
        <f>SUM(F14:F16)</f>
        <v>1</v>
      </c>
      <c r="G17" s="49">
        <f>SUM(G14:G16)</f>
        <v>0.7816091954022989</v>
      </c>
    </row>
    <row r="18" spans="2:7" ht="18.75" x14ac:dyDescent="0.25">
      <c r="B18" s="72" t="s">
        <v>8</v>
      </c>
      <c r="C18" s="72"/>
      <c r="D18" s="72"/>
      <c r="E18" s="50">
        <f>E13+E17</f>
        <v>43500</v>
      </c>
      <c r="F18" s="51"/>
      <c r="G18" s="34">
        <f>G13+G17</f>
        <v>1</v>
      </c>
    </row>
    <row r="19" spans="2:7" ht="9.9499999999999993" customHeight="1" x14ac:dyDescent="0.25">
      <c r="B19" s="23"/>
      <c r="D19" s="22"/>
      <c r="E19" s="22"/>
      <c r="F19" s="22"/>
      <c r="G19" s="22"/>
    </row>
    <row r="20" spans="2:7" ht="15" customHeight="1" x14ac:dyDescent="0.25">
      <c r="B20" s="56" t="s">
        <v>98</v>
      </c>
      <c r="C20" s="61" t="s">
        <v>112</v>
      </c>
      <c r="D20" s="61"/>
      <c r="E20" s="61"/>
      <c r="F20" s="61"/>
      <c r="G20" s="61"/>
    </row>
    <row r="21" spans="2:7" ht="15" customHeight="1" x14ac:dyDescent="0.25">
      <c r="B21" s="56"/>
      <c r="C21" s="61" t="s">
        <v>113</v>
      </c>
      <c r="D21" s="61"/>
      <c r="E21" s="61"/>
      <c r="F21" s="61"/>
      <c r="G21" s="61"/>
    </row>
    <row r="22" spans="2:7" x14ac:dyDescent="0.25">
      <c r="C22" s="61" t="s">
        <v>83</v>
      </c>
      <c r="D22" s="61"/>
      <c r="E22" s="61"/>
      <c r="F22" s="61"/>
      <c r="G22" s="61"/>
    </row>
    <row r="23" spans="2:7" x14ac:dyDescent="0.25">
      <c r="C23" s="61" t="s">
        <v>114</v>
      </c>
      <c r="D23" s="61"/>
      <c r="E23" s="61"/>
      <c r="F23" s="61"/>
      <c r="G23" s="61"/>
    </row>
    <row r="24" spans="2:7" x14ac:dyDescent="0.25">
      <c r="C24" s="61" t="s">
        <v>109</v>
      </c>
      <c r="D24" s="61"/>
      <c r="E24" s="61"/>
      <c r="F24" s="61"/>
      <c r="G24" s="61"/>
    </row>
    <row r="25" spans="2:7" x14ac:dyDescent="0.25">
      <c r="C25" s="77" t="s">
        <v>105</v>
      </c>
      <c r="D25" s="77"/>
      <c r="E25" s="77"/>
      <c r="F25" s="77"/>
      <c r="G25" s="77"/>
    </row>
    <row r="26" spans="2:7" x14ac:dyDescent="0.25">
      <c r="C26" s="77" t="s">
        <v>101</v>
      </c>
      <c r="D26" s="77"/>
      <c r="E26" s="77"/>
      <c r="F26" s="77"/>
      <c r="G26" s="77"/>
    </row>
    <row r="27" spans="2:7" x14ac:dyDescent="0.25">
      <c r="C27" s="77" t="s">
        <v>102</v>
      </c>
      <c r="D27" s="77"/>
      <c r="E27" s="77"/>
      <c r="F27" s="77"/>
      <c r="G27" s="77"/>
    </row>
  </sheetData>
  <mergeCells count="20">
    <mergeCell ref="C27:G27"/>
    <mergeCell ref="C23:G23"/>
    <mergeCell ref="C24:G24"/>
    <mergeCell ref="C25:G25"/>
    <mergeCell ref="C26:G26"/>
    <mergeCell ref="B13:D13"/>
    <mergeCell ref="B17:D17"/>
    <mergeCell ref="B18:D18"/>
    <mergeCell ref="C21:G21"/>
    <mergeCell ref="C20:G20"/>
    <mergeCell ref="C22:G22"/>
    <mergeCell ref="E2:G2"/>
    <mergeCell ref="E3:G3"/>
    <mergeCell ref="B5:C6"/>
    <mergeCell ref="D5:D6"/>
    <mergeCell ref="E5:G5"/>
    <mergeCell ref="D7:D12"/>
    <mergeCell ref="E8:E10"/>
    <mergeCell ref="F8:F10"/>
    <mergeCell ref="G8:G10"/>
  </mergeCells>
  <pageMargins left="0" right="0" top="0.15748031496062992" bottom="0.15748031496062992" header="0.31496062992125984" footer="0.31496062992125984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1362B2-AB5C-40B7-A405-95A10A22718F}">
  <sheetPr>
    <tabColor theme="6" tint="0.59999389629810485"/>
  </sheetPr>
  <dimension ref="A1:F71"/>
  <sheetViews>
    <sheetView view="pageBreakPreview" topLeftCell="A31" zoomScaleNormal="100" zoomScaleSheetLayoutView="100" workbookViewId="0">
      <selection activeCell="D51" sqref="D51:F51"/>
    </sheetView>
  </sheetViews>
  <sheetFormatPr defaultRowHeight="15" x14ac:dyDescent="0.25"/>
  <cols>
    <col min="1" max="1" width="2.7109375" customWidth="1"/>
    <col min="2" max="2" width="45.7109375" customWidth="1"/>
    <col min="3" max="6" width="12.7109375" customWidth="1"/>
    <col min="7" max="7" width="1.7109375" customWidth="1"/>
    <col min="8" max="9" width="2.7109375" customWidth="1"/>
  </cols>
  <sheetData>
    <row r="1" spans="1:6" x14ac:dyDescent="0.25">
      <c r="A1" s="6"/>
      <c r="B1" s="6"/>
      <c r="C1" s="6"/>
      <c r="D1" s="6"/>
      <c r="E1" s="6"/>
      <c r="F1" s="6"/>
    </row>
    <row r="2" spans="1:6" ht="18.75" x14ac:dyDescent="0.25">
      <c r="A2" s="6"/>
      <c r="B2" s="88" t="s">
        <v>124</v>
      </c>
      <c r="C2" s="88"/>
      <c r="D2" s="88"/>
      <c r="E2" s="88"/>
      <c r="F2" s="88"/>
    </row>
    <row r="3" spans="1:6" ht="5.0999999999999996" customHeight="1" thickBot="1" x14ac:dyDescent="0.3">
      <c r="A3" s="6"/>
      <c r="B3" s="6"/>
      <c r="C3" s="6"/>
      <c r="D3" s="6"/>
      <c r="E3" s="6"/>
      <c r="F3" s="6"/>
    </row>
    <row r="4" spans="1:6" ht="24" customHeight="1" thickBot="1" x14ac:dyDescent="0.3">
      <c r="A4" s="6"/>
      <c r="B4" s="89" t="s">
        <v>75</v>
      </c>
      <c r="C4" s="90"/>
      <c r="D4" s="6"/>
      <c r="E4" s="6"/>
      <c r="F4" s="6"/>
    </row>
    <row r="5" spans="1:6" ht="9.9499999999999993" customHeight="1" x14ac:dyDescent="0.25">
      <c r="A5" s="6"/>
      <c r="B5" s="6"/>
      <c r="C5" s="6"/>
      <c r="D5" s="6"/>
      <c r="E5" s="6"/>
      <c r="F5" s="6"/>
    </row>
    <row r="6" spans="1:6" ht="15.75" customHeight="1" x14ac:dyDescent="0.25">
      <c r="A6" s="6"/>
      <c r="B6" s="36" t="s">
        <v>43</v>
      </c>
      <c r="C6" s="100" t="s">
        <v>115</v>
      </c>
      <c r="D6" s="100"/>
      <c r="E6" s="100"/>
    </row>
    <row r="7" spans="1:6" x14ac:dyDescent="0.25">
      <c r="A7" s="6"/>
      <c r="B7" s="9" t="s">
        <v>55</v>
      </c>
      <c r="C7" s="20" t="s">
        <v>116</v>
      </c>
      <c r="D7" s="20" t="s">
        <v>65</v>
      </c>
      <c r="E7" s="20" t="s">
        <v>64</v>
      </c>
    </row>
    <row r="8" spans="1:6" ht="15.75" x14ac:dyDescent="0.25">
      <c r="A8" s="6"/>
      <c r="B8" s="9" t="s">
        <v>44</v>
      </c>
      <c r="C8" s="13">
        <v>10</v>
      </c>
      <c r="D8" s="13">
        <v>12</v>
      </c>
      <c r="E8" s="13">
        <v>8</v>
      </c>
    </row>
    <row r="9" spans="1:6" ht="9.9499999999999993" customHeight="1" thickBot="1" x14ac:dyDescent="0.3">
      <c r="A9" s="6"/>
      <c r="B9" s="7"/>
      <c r="C9" s="8"/>
      <c r="D9" s="8"/>
      <c r="E9" s="8"/>
      <c r="F9" s="8"/>
    </row>
    <row r="10" spans="1:6" ht="21.75" customHeight="1" thickBot="1" x14ac:dyDescent="0.3">
      <c r="A10" s="6"/>
      <c r="B10" s="91" t="s">
        <v>15</v>
      </c>
      <c r="C10" s="92"/>
      <c r="D10" s="6"/>
    </row>
    <row r="11" spans="1:6" ht="9.9499999999999993" customHeight="1" x14ac:dyDescent="0.25">
      <c r="A11" s="6"/>
      <c r="B11" s="6"/>
      <c r="C11" s="6"/>
      <c r="D11" s="6"/>
      <c r="E11" s="6"/>
      <c r="F11" s="6"/>
    </row>
    <row r="12" spans="1:6" ht="15.75" x14ac:dyDescent="0.25">
      <c r="A12" s="6"/>
      <c r="B12" s="80" t="s">
        <v>117</v>
      </c>
      <c r="C12" s="80"/>
      <c r="D12" s="95" t="s">
        <v>125</v>
      </c>
      <c r="E12" s="95"/>
      <c r="F12" s="95"/>
    </row>
    <row r="13" spans="1:6" ht="9.9499999999999993" customHeight="1" x14ac:dyDescent="0.25">
      <c r="A13" s="6"/>
      <c r="B13" s="6"/>
      <c r="C13" s="6"/>
      <c r="D13" s="6"/>
      <c r="E13" s="6"/>
      <c r="F13" s="6"/>
    </row>
    <row r="14" spans="1:6" ht="15.75" x14ac:dyDescent="0.25">
      <c r="A14" s="6"/>
      <c r="B14" s="87" t="s">
        <v>118</v>
      </c>
      <c r="C14" s="87"/>
      <c r="D14" s="37"/>
      <c r="E14" s="37"/>
      <c r="F14" s="37"/>
    </row>
    <row r="15" spans="1:6" x14ac:dyDescent="0.25">
      <c r="A15" s="10"/>
      <c r="B15" s="82" t="s">
        <v>91</v>
      </c>
      <c r="C15" s="83"/>
      <c r="D15" s="84" t="s">
        <v>90</v>
      </c>
      <c r="E15" s="85"/>
      <c r="F15" s="86"/>
    </row>
    <row r="16" spans="1:6" x14ac:dyDescent="0.25">
      <c r="A16" s="10"/>
      <c r="B16" s="82" t="s">
        <v>46</v>
      </c>
      <c r="C16" s="83"/>
      <c r="D16" s="84" t="s">
        <v>66</v>
      </c>
      <c r="E16" s="85"/>
      <c r="F16" s="86"/>
    </row>
    <row r="17" spans="1:6" ht="9.9499999999999993" customHeight="1" x14ac:dyDescent="0.25">
      <c r="A17" s="10"/>
      <c r="B17" s="10"/>
      <c r="C17" s="12"/>
      <c r="D17" s="12"/>
      <c r="E17" s="12"/>
      <c r="F17" s="12"/>
    </row>
    <row r="18" spans="1:6" ht="15.75" x14ac:dyDescent="0.25">
      <c r="A18" s="10"/>
      <c r="B18" s="36" t="s">
        <v>16</v>
      </c>
      <c r="C18" s="99" t="s">
        <v>110</v>
      </c>
      <c r="D18" s="99"/>
      <c r="E18" s="19"/>
      <c r="F18" s="19"/>
    </row>
    <row r="19" spans="1:6" x14ac:dyDescent="0.25">
      <c r="A19" s="10"/>
      <c r="B19" s="9" t="s">
        <v>88</v>
      </c>
      <c r="C19" s="20" t="s">
        <v>119</v>
      </c>
      <c r="D19" s="20" t="s">
        <v>120</v>
      </c>
      <c r="E19" s="19"/>
      <c r="F19" s="19"/>
    </row>
    <row r="20" spans="1:6" x14ac:dyDescent="0.25">
      <c r="A20" s="10"/>
      <c r="B20" s="9" t="s">
        <v>18</v>
      </c>
      <c r="C20" s="38">
        <v>1.5</v>
      </c>
      <c r="D20" s="38">
        <v>2</v>
      </c>
      <c r="E20" s="19"/>
      <c r="F20" s="19"/>
    </row>
    <row r="21" spans="1:6" x14ac:dyDescent="0.25">
      <c r="A21" s="10"/>
      <c r="B21" s="9" t="s">
        <v>19</v>
      </c>
      <c r="C21" s="39">
        <v>30</v>
      </c>
      <c r="D21" s="39">
        <v>30</v>
      </c>
      <c r="E21" s="19"/>
      <c r="F21" s="19"/>
    </row>
    <row r="22" spans="1:6" ht="15.75" x14ac:dyDescent="0.25">
      <c r="A22" s="10"/>
      <c r="B22" s="40" t="s">
        <v>20</v>
      </c>
      <c r="C22" s="18">
        <f>C20*C21</f>
        <v>45</v>
      </c>
      <c r="D22" s="18">
        <f>D20*D21</f>
        <v>60</v>
      </c>
      <c r="E22" s="19"/>
      <c r="F22" s="19"/>
    </row>
    <row r="23" spans="1:6" ht="15.75" x14ac:dyDescent="0.25">
      <c r="A23" s="10"/>
      <c r="B23" s="40" t="s">
        <v>56</v>
      </c>
      <c r="C23" s="18">
        <f>C20*C21</f>
        <v>45</v>
      </c>
      <c r="D23" s="18">
        <f>D20*D21</f>
        <v>60</v>
      </c>
      <c r="E23" s="19"/>
      <c r="F23" s="19"/>
    </row>
    <row r="24" spans="1:6" ht="9.9499999999999993" customHeight="1" x14ac:dyDescent="0.25">
      <c r="A24" s="10"/>
      <c r="B24" s="10"/>
      <c r="C24" s="12"/>
      <c r="D24" s="12"/>
      <c r="E24" s="12"/>
      <c r="F24" s="12"/>
    </row>
    <row r="25" spans="1:6" ht="15" customHeight="1" x14ac:dyDescent="0.25">
      <c r="A25" s="10"/>
      <c r="B25" s="80" t="s">
        <v>121</v>
      </c>
      <c r="C25" s="80"/>
      <c r="D25" s="95" t="s">
        <v>85</v>
      </c>
      <c r="E25" s="95"/>
      <c r="F25" s="95"/>
    </row>
    <row r="26" spans="1:6" ht="5.0999999999999996" customHeight="1" x14ac:dyDescent="0.25">
      <c r="A26" s="10"/>
      <c r="B26" s="10"/>
      <c r="C26" s="12"/>
      <c r="D26" s="12"/>
      <c r="E26" s="12"/>
      <c r="F26" s="12"/>
    </row>
    <row r="27" spans="1:6" ht="15" customHeight="1" x14ac:dyDescent="0.25">
      <c r="A27" s="10"/>
      <c r="B27" s="80" t="s">
        <v>122</v>
      </c>
      <c r="C27" s="80"/>
      <c r="D27" s="95" t="s">
        <v>85</v>
      </c>
      <c r="E27" s="95"/>
      <c r="F27" s="95"/>
    </row>
    <row r="28" spans="1:6" ht="5.0999999999999996" customHeight="1" x14ac:dyDescent="0.25">
      <c r="A28" s="10"/>
      <c r="B28" s="10"/>
      <c r="C28" s="12"/>
      <c r="D28" s="12"/>
      <c r="E28" s="12"/>
      <c r="F28" s="12"/>
    </row>
    <row r="29" spans="1:6" ht="15" customHeight="1" x14ac:dyDescent="0.25">
      <c r="A29" s="10"/>
      <c r="B29" s="80" t="s">
        <v>67</v>
      </c>
      <c r="C29" s="80"/>
      <c r="D29" s="95" t="s">
        <v>85</v>
      </c>
      <c r="E29" s="95"/>
      <c r="F29" s="95"/>
    </row>
    <row r="30" spans="1:6" ht="5.0999999999999996" customHeight="1" x14ac:dyDescent="0.25">
      <c r="A30" s="6"/>
      <c r="B30" s="6"/>
      <c r="C30" s="6"/>
      <c r="D30" s="6"/>
      <c r="E30" s="6"/>
      <c r="F30" s="6"/>
    </row>
    <row r="31" spans="1:6" ht="15.75" x14ac:dyDescent="0.25">
      <c r="A31" s="6"/>
      <c r="B31" s="80" t="s">
        <v>68</v>
      </c>
      <c r="C31" s="80"/>
      <c r="D31" s="81"/>
      <c r="E31" s="81"/>
      <c r="F31" s="81"/>
    </row>
    <row r="32" spans="1:6" x14ac:dyDescent="0.25">
      <c r="A32" s="6"/>
      <c r="B32" s="82" t="s">
        <v>91</v>
      </c>
      <c r="C32" s="83"/>
      <c r="D32" s="84" t="s">
        <v>90</v>
      </c>
      <c r="E32" s="85"/>
      <c r="F32" s="86"/>
    </row>
    <row r="33" spans="1:6" x14ac:dyDescent="0.25">
      <c r="A33" s="6"/>
      <c r="B33" s="82" t="s">
        <v>23</v>
      </c>
      <c r="C33" s="83"/>
      <c r="D33" s="84" t="s">
        <v>57</v>
      </c>
      <c r="E33" s="85"/>
      <c r="F33" s="86"/>
    </row>
    <row r="34" spans="1:6" x14ac:dyDescent="0.25">
      <c r="A34" s="6"/>
      <c r="B34" s="82" t="s">
        <v>24</v>
      </c>
      <c r="C34" s="83"/>
      <c r="D34" s="84" t="s">
        <v>57</v>
      </c>
      <c r="E34" s="85"/>
      <c r="F34" s="86"/>
    </row>
    <row r="35" spans="1:6" ht="9.9499999999999993" customHeight="1" x14ac:dyDescent="0.25">
      <c r="A35" s="6"/>
      <c r="B35" s="6"/>
      <c r="C35" s="6"/>
      <c r="D35" s="6"/>
      <c r="E35" s="6"/>
      <c r="F35" s="6"/>
    </row>
    <row r="36" spans="1:6" ht="15.75" x14ac:dyDescent="0.25">
      <c r="A36" s="6"/>
      <c r="B36" s="36" t="s">
        <v>17</v>
      </c>
      <c r="C36" s="96" t="s">
        <v>69</v>
      </c>
      <c r="D36" s="97"/>
      <c r="E36" s="98"/>
    </row>
    <row r="37" spans="1:6" x14ac:dyDescent="0.25">
      <c r="A37" s="6"/>
      <c r="B37" s="9" t="s">
        <v>89</v>
      </c>
      <c r="C37" s="9" t="s">
        <v>0</v>
      </c>
      <c r="D37" s="9" t="s">
        <v>70</v>
      </c>
      <c r="E37" s="9" t="s">
        <v>1</v>
      </c>
    </row>
    <row r="38" spans="1:6" x14ac:dyDescent="0.25">
      <c r="A38" s="6"/>
      <c r="B38" s="9" t="s">
        <v>18</v>
      </c>
      <c r="C38" s="38">
        <v>2</v>
      </c>
      <c r="D38" s="38">
        <v>3</v>
      </c>
      <c r="E38" s="38">
        <v>2</v>
      </c>
    </row>
    <row r="39" spans="1:6" x14ac:dyDescent="0.25">
      <c r="A39" s="6"/>
      <c r="B39" s="9" t="s">
        <v>19</v>
      </c>
      <c r="C39" s="39">
        <v>30</v>
      </c>
      <c r="D39" s="39">
        <v>30</v>
      </c>
      <c r="E39" s="39">
        <v>30</v>
      </c>
    </row>
    <row r="40" spans="1:6" ht="15.75" x14ac:dyDescent="0.25">
      <c r="A40" s="6"/>
      <c r="B40" s="40" t="s">
        <v>20</v>
      </c>
      <c r="C40" s="18">
        <f>C38*C39</f>
        <v>60</v>
      </c>
      <c r="D40" s="18">
        <f>D38*D39</f>
        <v>90</v>
      </c>
      <c r="E40" s="18">
        <f>E38*E39</f>
        <v>60</v>
      </c>
    </row>
    <row r="41" spans="1:6" ht="15.75" x14ac:dyDescent="0.25">
      <c r="A41" s="6"/>
      <c r="B41" s="40" t="s">
        <v>56</v>
      </c>
      <c r="C41" s="18">
        <f>C38*C39</f>
        <v>60</v>
      </c>
      <c r="D41" s="18">
        <f>D38*D39</f>
        <v>90</v>
      </c>
      <c r="E41" s="18">
        <f>E38*E39</f>
        <v>60</v>
      </c>
    </row>
    <row r="42" spans="1:6" ht="9.9499999999999993" customHeight="1" thickBot="1" x14ac:dyDescent="0.3">
      <c r="A42" s="6"/>
      <c r="B42" s="6"/>
      <c r="C42" s="6"/>
      <c r="D42" s="6"/>
      <c r="E42" s="6"/>
      <c r="F42" s="6" t="s">
        <v>25</v>
      </c>
    </row>
    <row r="43" spans="1:6" ht="21.75" thickBot="1" x14ac:dyDescent="0.3">
      <c r="A43" s="6"/>
      <c r="B43" s="93" t="s">
        <v>26</v>
      </c>
      <c r="C43" s="94"/>
      <c r="D43" s="95" t="s">
        <v>125</v>
      </c>
      <c r="E43" s="95"/>
      <c r="F43" s="95"/>
    </row>
    <row r="44" spans="1:6" ht="9.9499999999999993" customHeight="1" thickBot="1" x14ac:dyDescent="0.3">
      <c r="A44" s="6"/>
      <c r="B44" s="6"/>
      <c r="C44" s="6"/>
      <c r="D44" s="6"/>
      <c r="E44" s="6"/>
      <c r="F44" s="6"/>
    </row>
    <row r="45" spans="1:6" ht="21.75" thickBot="1" x14ac:dyDescent="0.3">
      <c r="A45" s="6"/>
      <c r="B45" s="101" t="s">
        <v>27</v>
      </c>
      <c r="C45" s="102"/>
      <c r="D45" s="95" t="s">
        <v>125</v>
      </c>
      <c r="E45" s="95"/>
      <c r="F45" s="95"/>
    </row>
    <row r="46" spans="1:6" ht="9.9499999999999993" customHeight="1" thickBot="1" x14ac:dyDescent="0.3">
      <c r="A46" s="6"/>
      <c r="B46" s="6"/>
      <c r="C46" s="6"/>
      <c r="D46" s="6"/>
      <c r="E46" s="6"/>
      <c r="F46" s="6"/>
    </row>
    <row r="47" spans="1:6" ht="21.75" thickBot="1" x14ac:dyDescent="0.3">
      <c r="A47" s="6"/>
      <c r="B47" s="106" t="s">
        <v>28</v>
      </c>
      <c r="C47" s="107"/>
      <c r="D47" s="6"/>
      <c r="E47" s="6"/>
      <c r="F47" s="6"/>
    </row>
    <row r="48" spans="1:6" ht="9.9499999999999993" customHeight="1" x14ac:dyDescent="0.25">
      <c r="A48" s="6"/>
      <c r="B48" s="6"/>
      <c r="C48" s="6"/>
      <c r="D48" s="6"/>
      <c r="E48" s="6"/>
      <c r="F48" s="6"/>
    </row>
    <row r="49" spans="1:6" ht="15" customHeight="1" x14ac:dyDescent="0.25">
      <c r="A49" s="6"/>
      <c r="B49" s="80" t="s">
        <v>71</v>
      </c>
      <c r="C49" s="80"/>
      <c r="D49" s="6"/>
      <c r="E49" s="6"/>
      <c r="F49" s="6"/>
    </row>
    <row r="50" spans="1:6" x14ac:dyDescent="0.25">
      <c r="A50" s="6"/>
      <c r="B50" s="82" t="s">
        <v>29</v>
      </c>
      <c r="C50" s="83"/>
      <c r="D50" s="84" t="s">
        <v>90</v>
      </c>
      <c r="E50" s="85"/>
      <c r="F50" s="86"/>
    </row>
    <row r="51" spans="1:6" x14ac:dyDescent="0.25">
      <c r="A51" s="6"/>
      <c r="B51" s="82" t="s">
        <v>123</v>
      </c>
      <c r="C51" s="83"/>
      <c r="D51" s="84" t="s">
        <v>103</v>
      </c>
      <c r="E51" s="85"/>
      <c r="F51" s="86"/>
    </row>
    <row r="52" spans="1:6" ht="9.9499999999999993" customHeight="1" x14ac:dyDescent="0.25">
      <c r="A52" s="6"/>
      <c r="B52" s="6"/>
      <c r="C52" s="6"/>
      <c r="D52" s="6"/>
      <c r="E52" s="6"/>
      <c r="F52" s="6"/>
    </row>
    <row r="53" spans="1:6" ht="15.75" customHeight="1" x14ac:dyDescent="0.25">
      <c r="A53" s="6"/>
      <c r="B53" s="36" t="s">
        <v>21</v>
      </c>
      <c r="C53" s="108" t="s">
        <v>30</v>
      </c>
      <c r="D53" s="109"/>
      <c r="E53" s="110"/>
      <c r="F53" s="6"/>
    </row>
    <row r="54" spans="1:6" x14ac:dyDescent="0.25">
      <c r="A54" s="6"/>
      <c r="B54" s="9" t="s">
        <v>31</v>
      </c>
      <c r="C54" s="20" t="s">
        <v>73</v>
      </c>
      <c r="D54" s="20" t="s">
        <v>74</v>
      </c>
      <c r="E54" s="20" t="s">
        <v>104</v>
      </c>
      <c r="F54" s="6"/>
    </row>
    <row r="55" spans="1:6" x14ac:dyDescent="0.25">
      <c r="A55" s="6"/>
      <c r="B55" s="9" t="s">
        <v>32</v>
      </c>
      <c r="C55" s="38">
        <v>3</v>
      </c>
      <c r="D55" s="38">
        <v>1</v>
      </c>
      <c r="E55" s="38">
        <v>10</v>
      </c>
      <c r="F55" s="6"/>
    </row>
    <row r="56" spans="1:6" ht="15.75" x14ac:dyDescent="0.25">
      <c r="A56" s="6"/>
      <c r="B56" s="41" t="s">
        <v>72</v>
      </c>
      <c r="C56" s="42">
        <v>100</v>
      </c>
      <c r="D56" s="42">
        <v>100</v>
      </c>
      <c r="E56" s="42">
        <v>100</v>
      </c>
      <c r="F56" s="6"/>
    </row>
    <row r="57" spans="1:6" ht="9.9499999999999993" customHeight="1" thickBot="1" x14ac:dyDescent="0.3">
      <c r="A57" s="6"/>
      <c r="B57" s="6"/>
      <c r="C57" s="6"/>
      <c r="D57" s="6"/>
      <c r="E57" s="6"/>
      <c r="F57" s="6"/>
    </row>
    <row r="58" spans="1:6" ht="21.75" customHeight="1" thickBot="1" x14ac:dyDescent="0.3">
      <c r="A58" s="6"/>
      <c r="B58" s="111" t="s">
        <v>33</v>
      </c>
      <c r="C58" s="112"/>
      <c r="D58" s="11"/>
      <c r="E58" s="11"/>
      <c r="F58" s="11"/>
    </row>
    <row r="59" spans="1:6" ht="9.9499999999999993" customHeight="1" x14ac:dyDescent="0.25">
      <c r="A59" s="6"/>
      <c r="B59" s="11"/>
      <c r="C59" s="11"/>
      <c r="D59" s="11"/>
      <c r="E59" s="11"/>
      <c r="F59" s="11"/>
    </row>
    <row r="60" spans="1:6" ht="15.75" x14ac:dyDescent="0.25">
      <c r="A60" s="6"/>
      <c r="B60" s="80" t="s">
        <v>76</v>
      </c>
      <c r="C60" s="80"/>
      <c r="D60" s="11"/>
      <c r="E60" s="11"/>
      <c r="F60" s="11"/>
    </row>
    <row r="61" spans="1:6" x14ac:dyDescent="0.25">
      <c r="A61" s="6"/>
      <c r="B61" s="82" t="s">
        <v>34</v>
      </c>
      <c r="C61" s="83"/>
      <c r="D61" s="84" t="s">
        <v>90</v>
      </c>
      <c r="E61" s="85"/>
      <c r="F61" s="86"/>
    </row>
    <row r="62" spans="1:6" x14ac:dyDescent="0.25">
      <c r="A62" s="6"/>
      <c r="B62" s="82" t="s">
        <v>35</v>
      </c>
      <c r="C62" s="83"/>
      <c r="D62" s="84" t="s">
        <v>36</v>
      </c>
      <c r="E62" s="85"/>
      <c r="F62" s="86"/>
    </row>
    <row r="63" spans="1:6" ht="9.9499999999999993" customHeight="1" x14ac:dyDescent="0.25">
      <c r="A63" s="6"/>
      <c r="B63" s="11"/>
      <c r="C63" s="11"/>
      <c r="D63" s="11"/>
      <c r="E63" s="11"/>
      <c r="F63" s="11"/>
    </row>
    <row r="64" spans="1:6" ht="15.75" x14ac:dyDescent="0.25">
      <c r="A64" s="6"/>
      <c r="B64" s="36" t="s">
        <v>22</v>
      </c>
      <c r="C64" s="103" t="s">
        <v>34</v>
      </c>
      <c r="D64" s="104"/>
      <c r="E64" s="105"/>
      <c r="F64" s="6"/>
    </row>
    <row r="65" spans="1:6" x14ac:dyDescent="0.25">
      <c r="A65" s="6"/>
      <c r="B65" s="9" t="s">
        <v>37</v>
      </c>
      <c r="C65" s="9" t="s">
        <v>38</v>
      </c>
      <c r="D65" s="9" t="s">
        <v>39</v>
      </c>
      <c r="E65" s="9" t="s">
        <v>40</v>
      </c>
      <c r="F65" s="6"/>
    </row>
    <row r="66" spans="1:6" ht="15.75" x14ac:dyDescent="0.25">
      <c r="A66" s="6"/>
      <c r="B66" s="44" t="s">
        <v>77</v>
      </c>
      <c r="C66" s="43">
        <v>20</v>
      </c>
      <c r="D66" s="43">
        <v>40</v>
      </c>
      <c r="E66" s="43">
        <v>60</v>
      </c>
      <c r="F66" s="6"/>
    </row>
    <row r="67" spans="1:6" x14ac:dyDescent="0.25">
      <c r="A67" s="6"/>
      <c r="B67" s="9" t="s">
        <v>41</v>
      </c>
      <c r="C67" s="9" t="s">
        <v>38</v>
      </c>
      <c r="D67" s="9" t="s">
        <v>39</v>
      </c>
      <c r="E67" s="9" t="s">
        <v>40</v>
      </c>
      <c r="F67" s="6"/>
    </row>
    <row r="68" spans="1:6" ht="15.75" x14ac:dyDescent="0.25">
      <c r="A68" s="6"/>
      <c r="B68" s="44" t="s">
        <v>77</v>
      </c>
      <c r="C68" s="43">
        <v>40</v>
      </c>
      <c r="D68" s="43">
        <v>80</v>
      </c>
      <c r="E68" s="43">
        <v>120</v>
      </c>
      <c r="F68" s="6"/>
    </row>
    <row r="69" spans="1:6" x14ac:dyDescent="0.25">
      <c r="A69" s="6"/>
      <c r="B69" s="9" t="s">
        <v>42</v>
      </c>
      <c r="C69" s="9" t="s">
        <v>38</v>
      </c>
      <c r="D69" s="9" t="s">
        <v>39</v>
      </c>
      <c r="E69" s="9" t="s">
        <v>40</v>
      </c>
      <c r="F69" s="6"/>
    </row>
    <row r="70" spans="1:6" ht="15.75" x14ac:dyDescent="0.25">
      <c r="A70" s="6"/>
      <c r="B70" s="44" t="s">
        <v>77</v>
      </c>
      <c r="C70" s="43">
        <v>60</v>
      </c>
      <c r="D70" s="43">
        <v>120</v>
      </c>
      <c r="E70" s="43">
        <v>180</v>
      </c>
      <c r="F70" s="6"/>
    </row>
    <row r="71" spans="1:6" ht="18" customHeight="1" x14ac:dyDescent="0.25"/>
  </sheetData>
  <mergeCells count="45">
    <mergeCell ref="B45:C45"/>
    <mergeCell ref="D45:F45"/>
    <mergeCell ref="C64:E64"/>
    <mergeCell ref="B47:C47"/>
    <mergeCell ref="C53:E53"/>
    <mergeCell ref="B58:C58"/>
    <mergeCell ref="B49:C49"/>
    <mergeCell ref="B50:C50"/>
    <mergeCell ref="B51:C51"/>
    <mergeCell ref="D50:F50"/>
    <mergeCell ref="D51:F51"/>
    <mergeCell ref="B61:C61"/>
    <mergeCell ref="B62:C62"/>
    <mergeCell ref="D61:F61"/>
    <mergeCell ref="D62:F62"/>
    <mergeCell ref="B60:C60"/>
    <mergeCell ref="B2:F2"/>
    <mergeCell ref="B4:C4"/>
    <mergeCell ref="B10:C10"/>
    <mergeCell ref="B43:C43"/>
    <mergeCell ref="D43:F43"/>
    <mergeCell ref="C36:E36"/>
    <mergeCell ref="B25:C25"/>
    <mergeCell ref="D25:F25"/>
    <mergeCell ref="B27:C27"/>
    <mergeCell ref="D27:F27"/>
    <mergeCell ref="B29:C29"/>
    <mergeCell ref="D29:F29"/>
    <mergeCell ref="C18:D18"/>
    <mergeCell ref="C6:E6"/>
    <mergeCell ref="D12:F12"/>
    <mergeCell ref="B12:C12"/>
    <mergeCell ref="B14:C14"/>
    <mergeCell ref="B15:C15"/>
    <mergeCell ref="D15:F15"/>
    <mergeCell ref="B16:C16"/>
    <mergeCell ref="D16:F16"/>
    <mergeCell ref="B31:C31"/>
    <mergeCell ref="D31:F31"/>
    <mergeCell ref="B32:C32"/>
    <mergeCell ref="B33:C33"/>
    <mergeCell ref="B34:C34"/>
    <mergeCell ref="D32:F32"/>
    <mergeCell ref="D33:F33"/>
    <mergeCell ref="D34:F34"/>
  </mergeCells>
  <pageMargins left="0" right="0" top="0" bottom="0.19685039370078741" header="0.11811023622047244" footer="0.11811023622047244"/>
  <pageSetup paperSize="9" scale="9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5</vt:i4>
      </vt:variant>
      <vt:variant>
        <vt:lpstr>Imenovani obsegi</vt:lpstr>
      </vt:variant>
      <vt:variant>
        <vt:i4>4</vt:i4>
      </vt:variant>
    </vt:vector>
  </HeadingPairs>
  <TitlesOfParts>
    <vt:vector size="9" baseType="lpstr">
      <vt:lpstr>LPŠ 2022</vt:lpstr>
      <vt:lpstr>LPŠ 2023</vt:lpstr>
      <vt:lpstr>LPŠ 2024</vt:lpstr>
      <vt:lpstr>LPŠ 2025</vt:lpstr>
      <vt:lpstr>merila-2025</vt:lpstr>
      <vt:lpstr>'LPŠ 2022'!Področje_tiskanja</vt:lpstr>
      <vt:lpstr>'LPŠ 2023'!Področje_tiskanja</vt:lpstr>
      <vt:lpstr>'LPŠ 2025'!Področje_tiskanja</vt:lpstr>
      <vt:lpstr>'merila-2025'!Področje_tiskanja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Olaf GRBEC</dc:creator>
  <cp:lastModifiedBy>olaf grbec</cp:lastModifiedBy>
  <cp:lastPrinted>2019-01-11T05:56:41Z</cp:lastPrinted>
  <dcterms:created xsi:type="dcterms:W3CDTF">2012-11-24T07:30:55Z</dcterms:created>
  <dcterms:modified xsi:type="dcterms:W3CDTF">2024-12-12T06:57:09Z</dcterms:modified>
</cp:coreProperties>
</file>